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ANUAL\"/>
    </mc:Choice>
  </mc:AlternateContent>
  <bookViews>
    <workbookView xWindow="0" yWindow="0" windowWidth="20490" windowHeight="7530"/>
  </bookViews>
  <sheets>
    <sheet name="IAPPE STJ AG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5" i="1" l="1"/>
  <c r="B161" i="1"/>
  <c r="B158" i="1"/>
  <c r="B156" i="1"/>
  <c r="B154" i="1"/>
  <c r="B147" i="1"/>
  <c r="B146" i="1" s="1"/>
  <c r="B140" i="1"/>
  <c r="B136" i="1"/>
  <c r="B134" i="1"/>
  <c r="B130" i="1"/>
  <c r="B113" i="1"/>
  <c r="B106" i="1"/>
  <c r="B98" i="1"/>
  <c r="B95" i="1"/>
  <c r="B87" i="1"/>
  <c r="B77" i="1"/>
  <c r="B72" i="1"/>
  <c r="B70" i="1"/>
  <c r="B67" i="1"/>
  <c r="B56" i="1"/>
  <c r="B51" i="1"/>
  <c r="B38" i="1"/>
  <c r="B30" i="1"/>
  <c r="B21" i="1"/>
  <c r="B13" i="1"/>
  <c r="B10" i="1"/>
  <c r="B8" i="1"/>
  <c r="B86" i="1" l="1"/>
  <c r="B37" i="1"/>
  <c r="B6" i="1" s="1"/>
  <c r="B7" i="1"/>
</calcChain>
</file>

<file path=xl/comments1.xml><?xml version="1.0" encoding="utf-8"?>
<comments xmlns="http://schemas.openxmlformats.org/spreadsheetml/2006/main">
  <authors>
    <author>om_dir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MARCOS, MAZOS, PINTARRONES, BANCOS PLÁSTICO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ALAMBRE, VARILLA, LÁMINAS PERFILES, VIGUETAS, ÁNGULOS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PERSIANAS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FERRETERÍA, FONTANERÍA Y PINTURA</t>
        </r>
      </text>
    </comment>
  </commentList>
</comments>
</file>

<file path=xl/sharedStrings.xml><?xml version="1.0" encoding="utf-8"?>
<sst xmlns="http://schemas.openxmlformats.org/spreadsheetml/2006/main" count="299" uniqueCount="278">
  <si>
    <t>Conceptos</t>
  </si>
  <si>
    <t xml:space="preserve">PODER JUDICIAL DEL ESTADO DE AGUASCALIENTES </t>
  </si>
  <si>
    <t>CLASIFICADOR POR OBJETO DEL GASTO</t>
  </si>
  <si>
    <t>Aprobado</t>
  </si>
  <si>
    <t>CLASIFICACIÓN ADMINISTRATIVA</t>
  </si>
  <si>
    <t>CLASIFICACIÓN FUNCIONAL</t>
  </si>
  <si>
    <t>CLASIFICACIÓN POR TIPO DE GASTO</t>
  </si>
  <si>
    <t xml:space="preserve">1131    Sueldos </t>
  </si>
  <si>
    <t>1211    Consejo de la Judicatura</t>
  </si>
  <si>
    <t>1231    Becarios</t>
  </si>
  <si>
    <t>1311    Quinquenios</t>
  </si>
  <si>
    <t>1321    Prima Vacacional</t>
  </si>
  <si>
    <t>1322    Aguinaldo</t>
  </si>
  <si>
    <t>1331    Tiempo Extra</t>
  </si>
  <si>
    <t>1341    Compensaciones</t>
  </si>
  <si>
    <t>1342    Gratificaciones</t>
  </si>
  <si>
    <t>1411    Fondo de Prestaciones</t>
  </si>
  <si>
    <t>1412    Aguinaldo ISSSSPEA</t>
  </si>
  <si>
    <t>1413    Fondo de Prestamos Hipotecarios</t>
  </si>
  <si>
    <t>1414    Guarderías ISSSSPEA</t>
  </si>
  <si>
    <t>1415    Cuotas  al  I.M.S.S.</t>
  </si>
  <si>
    <t>1416    Sueldo Pensionados</t>
  </si>
  <si>
    <t>1421    Fondo de Vivienda ISSSSPEA</t>
  </si>
  <si>
    <t>1431    C.A.R.</t>
  </si>
  <si>
    <t>1511    Fondo de Ahorro ISSSSPEA</t>
  </si>
  <si>
    <t>1541    Ayuda de Renta</t>
  </si>
  <si>
    <t>1542    Canasta Básica</t>
  </si>
  <si>
    <t>1543    Ayuda de Transporte</t>
  </si>
  <si>
    <t>1544    Bono de despensa</t>
  </si>
  <si>
    <t>2111   Material de Oficina</t>
  </si>
  <si>
    <t>2112   Desechables</t>
  </si>
  <si>
    <t>2113   Artículos Navideños</t>
  </si>
  <si>
    <t>2114   Enseres Menores</t>
  </si>
  <si>
    <t>2119   Otros Materiales de Oficina</t>
  </si>
  <si>
    <t>2121   Material de imprenta</t>
  </si>
  <si>
    <t>2122   Material de fotocopiado</t>
  </si>
  <si>
    <t>2141   Materiales, útiles y equipo menor de tecnología (cómputo)</t>
  </si>
  <si>
    <t>2161   Materiales y Útiles de Limpieza</t>
  </si>
  <si>
    <t>2211   Insumos de Oficina</t>
  </si>
  <si>
    <t>2212   Agua Purificada</t>
  </si>
  <si>
    <t>2421   Cemento y Productos de concreto</t>
  </si>
  <si>
    <t>2431   Cal, Yeso y Productos de Yeso</t>
  </si>
  <si>
    <t>2441   Madera y Productos de madera</t>
  </si>
  <si>
    <t>2451   Vidrio y Productos de Vidrio</t>
  </si>
  <si>
    <t>2481   Materiales complementarios</t>
  </si>
  <si>
    <t>2611   Combustibles, lubricantes y aditivos</t>
  </si>
  <si>
    <t>2711   Vestuario y Uniformes</t>
  </si>
  <si>
    <t>2721   Prendas de Seguridad de Protección Personal</t>
  </si>
  <si>
    <t>2731   Artículos deportivos (uniformes y accesorios)</t>
  </si>
  <si>
    <t>2911   Herramientas Menores</t>
  </si>
  <si>
    <t>2921   Refacciones y Accesorios Menores de Edificios</t>
  </si>
  <si>
    <t>2931   Refacciones y Accesorios Equipo de Oficina</t>
  </si>
  <si>
    <t>2932   Refacciones y Accesorios Equipo de Fotocopiado</t>
  </si>
  <si>
    <t>2961   Refacciones y Accesorios Menores de Equipo de Transporte</t>
  </si>
  <si>
    <t>2991   Refacciones y Accesorios Menores, Otros Bienes Muebles</t>
  </si>
  <si>
    <t>3111   Energía Eléctrica</t>
  </si>
  <si>
    <t>3131   Agua</t>
  </si>
  <si>
    <t>3171   Servicios de acceso a internet</t>
  </si>
  <si>
    <t>3181   Servicios postales y telégrafos</t>
  </si>
  <si>
    <t>3191   Servicios Integrales</t>
  </si>
  <si>
    <t>3221   Arrendamiento de Edificios</t>
  </si>
  <si>
    <t>3292   arrendamiento de Estacionamiento</t>
  </si>
  <si>
    <t>3311   Auditoría de Estados Financieros</t>
  </si>
  <si>
    <t>3312   Auditoría Cuotas IMSS</t>
  </si>
  <si>
    <t>3351   Servicios de Apoyo Administrativos, Fotocopiado e Impresión</t>
  </si>
  <si>
    <t>3411   Servicios Financieros y Bancarios</t>
  </si>
  <si>
    <t>3453   Seguros de Motocicletas</t>
  </si>
  <si>
    <t>3471   Fletes y Maniobras</t>
  </si>
  <si>
    <t>3491   Servicios Finacieros, Bancarios y Comerciales Integrales</t>
  </si>
  <si>
    <t>3514   Servicios de Mantenimiento de Inmuebles</t>
  </si>
  <si>
    <t>3523   Mantenimiento de Equipo de Seguridad</t>
  </si>
  <si>
    <t>3551   Mantenimiento de Motocicletas</t>
  </si>
  <si>
    <t>3571   Mantenimiento de Elevador</t>
  </si>
  <si>
    <t>3572   Mantenimiento de Aire Acondicionado</t>
  </si>
  <si>
    <t>3581   Servicios de Limpieza y Manejo de Desechos</t>
  </si>
  <si>
    <t>3611   Publicacion de Convocatorias</t>
  </si>
  <si>
    <t>3613   Publicación de Edictos</t>
  </si>
  <si>
    <t xml:space="preserve">3721   Pasajes Terrestres </t>
  </si>
  <si>
    <t>3812   Evento Informe de Labores</t>
  </si>
  <si>
    <t>3829   Otros Eventos</t>
  </si>
  <si>
    <t>3921   Placas y Tenencias Vehiculares</t>
  </si>
  <si>
    <t>3922   Verificaciones</t>
  </si>
  <si>
    <t>3923   Licencias de Manejo</t>
  </si>
  <si>
    <t>3951   Penas, Multas y accesorios</t>
  </si>
  <si>
    <t>5491   Otros Equipos de Transporte</t>
  </si>
  <si>
    <t>5641   Sistemas de Aire Acondicionado</t>
  </si>
  <si>
    <t>5900 ACTIVOS INTANGIBLES</t>
  </si>
  <si>
    <t>5600 MAQUINARIA, OTROS EQUIPOS Y HERRAMIENTAS</t>
  </si>
  <si>
    <t>5000 BIENES MUEBLES, INMUEBLES E INTANGIBLES</t>
  </si>
  <si>
    <t>3900 OTROS SERVICIOS GENERALES</t>
  </si>
  <si>
    <t>3800 SERVICIOS OFICIALES</t>
  </si>
  <si>
    <t>3400 SERVICIOS FINANCIEROS, BANCARIOS Y COMERCIALES</t>
  </si>
  <si>
    <t>3200 SERVICIOS DE ARRENDAMIENTO</t>
  </si>
  <si>
    <t>3000 SERVICIOS GENERALES</t>
  </si>
  <si>
    <t>2900 HERRAMIENTAS, REFACCIONES Y ACCESORIOS MENORES</t>
  </si>
  <si>
    <t>2600 COMBUSTIBLES, LUBRICANTES Y ADITIVOS</t>
  </si>
  <si>
    <t>2200 ALIMENTOS Y UTENSILIOS</t>
  </si>
  <si>
    <t>2000 MATERIALES Y SUMINISTROS</t>
  </si>
  <si>
    <t>1400 SEGURIDAD SOCIAL</t>
  </si>
  <si>
    <t>1300 REMUNERACIONES ADICIONALES Y ESPECIALES</t>
  </si>
  <si>
    <t>1000 SERVICIOS PERSONALES</t>
  </si>
  <si>
    <t xml:space="preserve">TOTAL:       </t>
  </si>
  <si>
    <t>2.1.1.0.0     GOBIERNO GENERAL ESTATAL</t>
  </si>
  <si>
    <t>2.1.1.1.0     Gobierno Estatal</t>
  </si>
  <si>
    <t>2.1.1.1.3     Poder Judicial</t>
  </si>
  <si>
    <t>1.2      JUSTICIA</t>
  </si>
  <si>
    <t>1.2.1   Impartición de Justicia</t>
  </si>
  <si>
    <t xml:space="preserve">  1 Corriente</t>
  </si>
  <si>
    <t xml:space="preserve">  2 Capital</t>
  </si>
  <si>
    <t xml:space="preserve">  4 Pensiones y Jubilaciones</t>
  </si>
  <si>
    <t xml:space="preserve">  5 Participaciones</t>
  </si>
  <si>
    <t>1         GOBIERNO</t>
  </si>
  <si>
    <t>DIRECTO ESTATAL</t>
  </si>
  <si>
    <t>1100 REMUNERACIONES AL PERSONAL DE CARÁCTER PERMANENTE</t>
  </si>
  <si>
    <t>1200 REMUNERACIONES AL PERSONAL DE CARÁCTER TRANSITORIO</t>
  </si>
  <si>
    <t>1500 OTRAS PRESTACIONES SOCIALES Y ECONÓMICAS</t>
  </si>
  <si>
    <t>2100 MATERIALES DE ADMINISTRACIÓN, EMISIÓN DE DOCUMENTOS Y ARTÍCULOS OFICIALES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</si>
  <si>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</si>
  <si>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</si>
  <si>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</si>
  <si>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</si>
  <si>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</si>
  <si>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</si>
  <si>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</si>
  <si>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</si>
  <si>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5100 MOBILIARIO Y EQUIPO DE ADMINISTRACIÓN</t>
  </si>
  <si>
    <t>5400 VEHÍCULOS Y EQUIPO DE TRANSPORTE</t>
  </si>
  <si>
    <t>5300 EQUIPO E INSTRUMENTAL MÉDICO Y DE LABORATORIO</t>
  </si>
  <si>
    <t>1343    Sábados</t>
  </si>
  <si>
    <t>1545    Vales de Gasolina</t>
  </si>
  <si>
    <t>2115   Artículos de Ornato</t>
  </si>
  <si>
    <t>2151   Material Impreso e Información Digital</t>
  </si>
  <si>
    <t>2213   Clínicas</t>
  </si>
  <si>
    <t>2231   Utensilios para el Servicio de Alimentación</t>
  </si>
  <si>
    <t>2411   Productos Minerales no Metálicos</t>
  </si>
  <si>
    <t>2461   Material Eléctrico y Electrónico</t>
  </si>
  <si>
    <t>2471   Artículos Metálicos para la Construcción</t>
  </si>
  <si>
    <t>2491   Otros Materiales y Artículos de Construcción y Reparación</t>
  </si>
  <si>
    <t>2531   Medicinas y Productos Farmacéuticos</t>
  </si>
  <si>
    <t>2541   Materiales, Accesorios y Suministros Médicos</t>
  </si>
  <si>
    <t>2941   Refacciones y Accesorios Menores de Equipo de Cómputo y Tecnologías de la Información</t>
  </si>
  <si>
    <t>3141   Telefonía tradicional</t>
  </si>
  <si>
    <t>3151   Telefonía Celular</t>
  </si>
  <si>
    <t>3321   Servicio de Diseño, Arquitectura, Ingeniería y Actividades Relacionadas</t>
  </si>
  <si>
    <t>3331   Servicios de consultoria Administrativa, procesos, técnicas y en tecnologías de la Información</t>
  </si>
  <si>
    <t>3341   Servicios de Capacitación</t>
  </si>
  <si>
    <t>3361   Servicios Profesionales, Científicos y Técnicos Integrales</t>
  </si>
  <si>
    <t>3451   Seguros de Vehículos</t>
  </si>
  <si>
    <t>3452   Seguros de Edificios</t>
  </si>
  <si>
    <t>3512   Servicios de Cancelería</t>
  </si>
  <si>
    <t>3521   Reparación de Equipo de Oficina</t>
  </si>
  <si>
    <t>3522   Reparación de Equipo de Fotocopiado</t>
  </si>
  <si>
    <t>3531   Reparación y Mantenimiento de Equipo de Cómputo</t>
  </si>
  <si>
    <t>3532   Reparación de Equipo de Comunicación</t>
  </si>
  <si>
    <t>3552   Mantenimiento de Vehículos</t>
  </si>
  <si>
    <t>3573   Reparación de Equipo de Jardinería</t>
  </si>
  <si>
    <t>3574   Reparación de Otros Equipos y Herramientas</t>
  </si>
  <si>
    <t>3591   Servicios de Jardinería</t>
  </si>
  <si>
    <t>3592   Servicios de Fumigación</t>
  </si>
  <si>
    <t>3612   Publicación de Felicitaciones y Condolencias</t>
  </si>
  <si>
    <t>3814   Evento Día del Juez</t>
  </si>
  <si>
    <t>3981   Impuesto sobre nóminas</t>
  </si>
  <si>
    <t>5111   Muebles de Oficina y Estantería</t>
  </si>
  <si>
    <t>5121   Muebles Excepto de Oficina y EstanterÍa</t>
  </si>
  <si>
    <t>5151   Equipo de cómputo y de tecnología de la información</t>
  </si>
  <si>
    <t>5191   Otros Mobiliarios y Equipos de Administración</t>
  </si>
  <si>
    <t>5311   Equipo Médico y de Laboratorio</t>
  </si>
  <si>
    <t>5411   Vehículos y Equipo Terrestre</t>
  </si>
  <si>
    <t>5651   Equipo de Comunicación y Telecomunicación</t>
  </si>
  <si>
    <t>5671   Herramientas y máquinas herramienta</t>
  </si>
  <si>
    <t>2.0.0.0.0     SECTOR PÚBLICO DE LAS ENTIDADES FEDERATIVAS</t>
  </si>
  <si>
    <t>2.1.0.0.0     SECTOR PÚBLICO NO FINANCIERO</t>
  </si>
  <si>
    <t xml:space="preserve">  3 Deuda Pública</t>
  </si>
  <si>
    <t>PRESUPUESTO DE EGRESOS PARA EL EJERCICIO FISCAL 2017</t>
  </si>
  <si>
    <t>2171   Materiales y Útiles de Enseñanza</t>
  </si>
  <si>
    <t>2482   Arboles y Plantas de Ornato</t>
  </si>
  <si>
    <t>2751   Blancos y Otros Productos Textiles</t>
  </si>
  <si>
    <t>2951   Refacciones Y Accesorios Menores De Equipo E Instrumental Médico Y De Laboratorio</t>
  </si>
  <si>
    <t>5192   Equipo de Fotocopiado</t>
  </si>
  <si>
    <t>5193   Equipo de Videovigilancia</t>
  </si>
  <si>
    <t>5291   Otro Mobiliario y Equipo Educacional y Recreativo</t>
  </si>
  <si>
    <t>5971   Licencias informáticas e Intelectuales</t>
  </si>
  <si>
    <t>5911   Software</t>
  </si>
  <si>
    <t>5200 MOBILIARIO Y EQUIPO EDUCACIONAL Y RECREATIVO</t>
  </si>
  <si>
    <t>ANALÍTICO DE PLAZAS</t>
  </si>
  <si>
    <t xml:space="preserve">Descripcion </t>
  </si>
  <si>
    <t xml:space="preserve">Nivel </t>
  </si>
  <si>
    <t>Plazas</t>
  </si>
  <si>
    <t>Percepcion Ordinaria Bruta (Unitaria)</t>
  </si>
  <si>
    <t>Mensual</t>
  </si>
  <si>
    <t>Anual</t>
  </si>
  <si>
    <t>TOTAL</t>
  </si>
  <si>
    <t>MAGISTRADO PRESIDENTE SUPREMO TRIBUNAL DE JUSTICIA</t>
  </si>
  <si>
    <t>MAGISTRADOS  SUPREMO TRIBUNAL DE JUSTICIA</t>
  </si>
  <si>
    <t>MAGISTRADOS DE LA SALA ADMINISTRATIVA ELECTORAL</t>
  </si>
  <si>
    <t>OFICIAL MAYOR</t>
  </si>
  <si>
    <t>JUEZ PRIMERA INSTANCIA</t>
  </si>
  <si>
    <t>SECRETARIO GENERAL DE ACUERDOS DEL STJ.</t>
  </si>
  <si>
    <t>ENCARGADO DEL INSTITUTO DE CAPACITACIÓN</t>
  </si>
  <si>
    <t>DIRECTOR DE CONTABILIDAD Y CONTROL PRESUPUESTAL</t>
  </si>
  <si>
    <t>SECRETARIO PARTICULAR Y SECRETARIO GENERAL DE ACUERDOS SAE</t>
  </si>
  <si>
    <t>CONTRALOR INTERNO, AUXILIAR JURÍDICO DE PRESIDENCIA Y ADMINISTRADOR JUDICIAL</t>
  </si>
  <si>
    <t>COORDINADOR DE COMUNICACIÓN</t>
  </si>
  <si>
    <t>DIRECTOR DE ARCHIVO JUDICIAL</t>
  </si>
  <si>
    <t>DIRECTOR DE ADMINISTRACION DE PERSONAL</t>
  </si>
  <si>
    <t>DIRECTOR DE NOTIFICADORES JUZGADOS CIVILES Y FAMILIARES</t>
  </si>
  <si>
    <t>DIRECTOR DE NOTIFICADORES JUZGADOS PENALES</t>
  </si>
  <si>
    <t>DIRECTOR DE EJECUTORES Y DIRECTOR DE INFORMÁTICA</t>
  </si>
  <si>
    <t>SECRETARIO DE ACUERDOS Y DE ORALIDAD (UNIDAD DE CAUSA Y GESTIÓN</t>
  </si>
  <si>
    <t>SECRETARIO DE ESTUDIO Y PROYECTOS</t>
  </si>
  <si>
    <t>PROYECTISTAS STJ (SECRETARIOS DE SALA)</t>
  </si>
  <si>
    <t>PROYECTISTAS DEL SUPREMO TRIBUNAL DE JUSTICIA Y SAE Y SRIO. SAE</t>
  </si>
  <si>
    <t>COORDINADOR PEDAGÓGICO Y COORDINADOR JURÍDICO</t>
  </si>
  <si>
    <t>JEFE DE PSICOLOGÍA</t>
  </si>
  <si>
    <t>JEFE DE CONTABILIDAD DIRECTO ESTATAL, JEFE DE CONTABILIDAD FAJ, ENCARGADO DE ARMONIZACIÓN CONTABLE, JEFE DE PROCESAMIENTO Y TIMBRADO DE NÓMINAS</t>
  </si>
  <si>
    <t>JEFE DE COMPRAS E INVENTARIOS</t>
  </si>
  <si>
    <t>JEFE DE CONTROL DE ACTIVO FIJO</t>
  </si>
  <si>
    <t>JEFE DE SERVICIOS GENERALES Y MANTENIMIENTO</t>
  </si>
  <si>
    <t>JEFES DE SOPORTE Y MTTO. CIVIL, DE DESARROLLO, JEFE DE SOPORTE Y MANTENIMIENTO PENAL</t>
  </si>
  <si>
    <t>JEFE DE ARCHIVO JUDICIAL</t>
  </si>
  <si>
    <t>NOTIFICADOR STJ Y ACTUARIO SAE</t>
  </si>
  <si>
    <t>COORDINADOR CENTRO DE MEDIACION Y CAPACITACION</t>
  </si>
  <si>
    <t>MEDICO INTERNO</t>
  </si>
  <si>
    <t>AUXILIAR DE ANÁLISIS Y DESARROLLO COORDINADOR DE BASE DE DATOS Y OPERADOR INFORMÁTICA (ORALIDAD Y 5° FAM)</t>
  </si>
  <si>
    <t>MEDIADORA ENCARGADA</t>
  </si>
  <si>
    <t>AUXILIAR DE CONTRALORÍA</t>
  </si>
  <si>
    <t>SECRETARIA, CHOFER DE MAGISTRADO PRESIDENTE Y UNIDAD EQUIDAD DE GÉNERO</t>
  </si>
  <si>
    <t>ENCARGADA DE OFICIALIA DE PARTES</t>
  </si>
  <si>
    <t>ENCARGADA DE INGRESOS Y FONDOS FIJOS Y JEFE DE ATENCION AL PÚBLICO ORAL</t>
  </si>
  <si>
    <t>ENCARGADA DE PRENÓMINA RECLUTAMIENTO Y SELECCIÓN DE PERSONAL</t>
  </si>
  <si>
    <t>COORDINADOR DE SALA DE LECTURA AUXILIAR SRIA. PARTICULAR Y COORDINADOR DE INFRAESTRUCTURA</t>
  </si>
  <si>
    <t>MEDIADORES (12) Y PSICÓLOGOS (3)</t>
  </si>
  <si>
    <t>MINISTRO EJECUTOR Y ACTUARIO SALA Y AUXILIAR DE MENSAJERÍA Y TRÁMITES (CHOFER MAG. SALA CIVIL Y CHOFER MAG. SALA PENAL)</t>
  </si>
  <si>
    <t>NOTIFICADOR DE DIRECCIÓN Y ADOLESCENTES, AUXILIAR ADMVO. Y EJECUCIÓN Y NOTIFICADOR SALA, JDO. ORAL</t>
  </si>
  <si>
    <t>NOTIFICADOR - MINISTRO EJECUTOR DE JUZGADOS FAMILIARES Y MIXTOS DE PRIMERA INSTANCIA Y SRIO DE SRIO DE ACUERDOS</t>
  </si>
  <si>
    <t>AUXILIAR DE ESTACIONAMIENTO Y SECRETARIO DE SECRETARIO DE ACUERDOS, AUXILIAR DE CAJAS DE PENSIÓN ALIMENTICIA Y AUX. PENSIÓN ALIMENTICIA</t>
  </si>
  <si>
    <t>SECRETARÍA MAGISTRADOS STJ, SAE, SRIA DE PROY Y SECRETARIA OFICIAL MAYOR</t>
  </si>
  <si>
    <t>AUXILIAR DE SOPORTE Y MTTO., COORDINACIÓN DE EJECUTORES, AUXILIAR DE COMPRAS E INVENTARIOS, SUPERVISOR DE SERVICIOS GENERALES, DISEÑADOR</t>
  </si>
  <si>
    <t xml:space="preserve"> SUPERVISOR DE INTENDENCIA, AUXILIAR DE BIBLIOTECA, AUXILIAR DE MENSAJERÍA Y TRAMITES, AUXILIAR DE INGRESOS Y FONDOS FIJOS, AUXILIAR DE CONTABILIDAD Y CONTROL PRESUPUESTAL.</t>
  </si>
  <si>
    <t>SRIA. DEL SRIO. SAE, SRIO SRIA ACUERDOS DE JDO. AUXILIAR DE ATENCIÓN AL PÚBLICO Y SALA JDO. ORAL</t>
  </si>
  <si>
    <t>AUXILIAR DE ADMINISTRACIÓN DE PERSONAL</t>
  </si>
  <si>
    <t>AUXILIAR DE SOPORTE Y MTTO. CIVIL</t>
  </si>
  <si>
    <t>MENSAJERO DE DIRECCIÓN DE NOTIFICADORES, AUXILIAR DE SEGURIDAD Y VIGILANCIA, AUX. DE OFICIALIA MAYOR</t>
  </si>
  <si>
    <t>RECEPCIONISTA VESPERTINO OFICIALÍA  DE PARTES CIVIL Y AUXILIAR DE ARCHIVO</t>
  </si>
  <si>
    <t>AUXILIAR MANTENIMIENTO DE FOTOCOPIADORAS Y AUXILIAR DE SOPORTE JUZGADO GRAL.</t>
  </si>
  <si>
    <t>NOTIFICADOR DE JUZGADO</t>
  </si>
  <si>
    <t>SECRETARÍA DE JUEZ</t>
  </si>
  <si>
    <t>SECRETARÍA DE PROYECTISTAS</t>
  </si>
  <si>
    <t>ENCARGADO DE ARCHIVO JUCICIAL</t>
  </si>
  <si>
    <t>SECRETARÍA DE SECRETARÍA DE ACUERDOS</t>
  </si>
  <si>
    <t>SECRETARÍA DE LA SECRETARÍA GENERAL DE ACUERDOS, SECRETARÍA DE SECRETARÍA PARTICULAR, RECEPCIONISTA Y CONTROL EXPEDIENTES SALA DE LECTURA</t>
  </si>
  <si>
    <t>AUXILIAR JUZGADO EJECUCIÓN (CARTAS)</t>
  </si>
  <si>
    <t>SECRETARÍA DEL SECRETARIO DE ESTUDIO Y PROYECTOS DE JUZGADO Y SALA</t>
  </si>
  <si>
    <t>SECRETARÁ DE PROYECTISTA DEL STJ</t>
  </si>
  <si>
    <t>SECRETARÍA DE CAPACITACIÓN, SRIA DE SRIO DE ACUERDOS JDO Y SA</t>
  </si>
  <si>
    <t>RECEPCIONISTA DE JUZGADO, EJECUTORES</t>
  </si>
  <si>
    <t>RECEPCIONISTA Y CONTROL DE EXPEDIENTES DE SALA DE LECTURA</t>
  </si>
  <si>
    <t>AUXILIAR DE ARCHIVO DE JUZGADO, AUXILIAR DE FOTOCOPIADORA SALA DE LECTURA</t>
  </si>
  <si>
    <t>AUXILIAR DE FOTOCOPIADO DE JUZGADO, AUXILIAR DE MENSAJERÍA, ENCARGADA COORDINACIÓN EJECUTORES</t>
  </si>
  <si>
    <t>MENSAJERO DE DIRECCIÓN Y AUXILIAR DE CAJAS PENAL</t>
  </si>
  <si>
    <t>AUXILIAR DEL ARCHIVO JUDICIAL Y DE ESTACIONAMIENTO</t>
  </si>
  <si>
    <t>INTENDENTE DE SERVICIOS GENERALES MUNICIPIOS</t>
  </si>
  <si>
    <t>AUXILIAR DE MANTENIMIENTO Y AUX. SEGURIDAD Y VIGILANCIA</t>
  </si>
  <si>
    <t>AUXILIAR DE DIGITALIZACIÓN DE DOCUMENTOS, AUX. DE SOPORTE DE MTTO. CIVIL Y PENAL Y RECEPCIONISTA O PARTES</t>
  </si>
  <si>
    <t>JUEZ MENOR MIXTO SAN JOSE DE GRACIA, COSIO Y TEPEZALA</t>
  </si>
  <si>
    <t>PLAZAS DISPONIBLES PARA CUBRIR LICENCIAS DIVERSOS PUESTOS</t>
  </si>
  <si>
    <t>OPERADOR SALA JUICIOS ORALES, SECRETARIA DIRECCIÓN DE INFORMÁTICA</t>
  </si>
  <si>
    <t>SECRETARÍA DE SRIO DE ACUERDOS DE JUZGADO Y SALA ADMINISTRATIVA</t>
  </si>
  <si>
    <t>SECRETARÍA DEL SECRETARIO DE ESTUDIO Y PROYECTOS DE JUZGADO</t>
  </si>
  <si>
    <t>SECRETARÁ DE PROYECTISTA DEL STJ Y SA</t>
  </si>
  <si>
    <t xml:space="preserve">SECRETARÍA DE CAPACITACIÓN, SECRETARÍA DEL SRIO. PARTICULAR Y AUX. CONTRALORÍA </t>
  </si>
  <si>
    <t>RECEPCIONISTA DE JUZGADO, DE EJECUTORES, RECEPCIONISTA OFICIALÍA PARTES COMÚN, AUXILIAR DIGITALIZACIÓN VESPERTINO Y CAPACITACIÓN Y SAE</t>
  </si>
  <si>
    <t>AUXILIAR DE ARCHIVO DE JUZGADO</t>
  </si>
  <si>
    <t>AUXILIAR DE FOTOCOPIADO DE JUZGADO DE SALA DE LECTURA</t>
  </si>
  <si>
    <t>AUXILIAR DEL ARCHIVO JUDICIAL DE CAUSA Y GESTIÓN, ATENCIÓN AL PÚBLICO Y SALA JDO. ORAL</t>
  </si>
  <si>
    <t xml:space="preserve">AUXILIAR DE MANTENIMIENTO Y AUX. SEGURIDAD </t>
  </si>
  <si>
    <t>INTENDENTE DE SERVICIOS GENERALES</t>
  </si>
  <si>
    <t>INTENDENTE- MENSAJERO JUZGADOS MIXTOS PRIMERA INSTANCIA, CAPACITACIÓNY JDO.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</si>
</sst>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4" fillId="0" borderId="0" xfId="0" applyNumberFormat="1" applyFont="1"/>
    <xf numFmtId="4" fontId="4" fillId="0" borderId="0" xfId="0" applyNumberFormat="1" applyFont="1" applyAlignment="1">
      <alignment wrapText="1"/>
    </xf>
    <xf numFmtId="0" fontId="4" fillId="0" borderId="0" xfId="0" applyFont="1"/>
    <xf numFmtId="49" fontId="5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/>
    <xf numFmtId="49" fontId="6" fillId="0" borderId="0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3" xfId="1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0" fontId="4" fillId="0" borderId="1" xfId="0" applyFont="1" applyBorder="1"/>
    <xf numFmtId="49" fontId="6" fillId="2" borderId="9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>
      <alignment vertical="top" wrapText="1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3" xfId="3" applyNumberFormat="1" applyFont="1" applyFill="1" applyBorder="1" applyAlignment="1"/>
    <xf numFmtId="3" fontId="5" fillId="0" borderId="3" xfId="3" applyNumberFormat="1" applyFont="1" applyFill="1" applyBorder="1" applyAlignment="1"/>
    <xf numFmtId="3" fontId="6" fillId="0" borderId="3" xfId="3" applyNumberFormat="1" applyFont="1" applyFill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3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right" vertical="center"/>
    </xf>
    <xf numFmtId="3" fontId="4" fillId="0" borderId="3" xfId="0" applyNumberFormat="1" applyFont="1" applyBorder="1"/>
    <xf numFmtId="3" fontId="4" fillId="0" borderId="0" xfId="0" applyNumberFormat="1" applyFont="1" applyFill="1" applyBorder="1"/>
    <xf numFmtId="3" fontId="6" fillId="2" borderId="3" xfId="0" applyNumberFormat="1" applyFont="1" applyFill="1" applyBorder="1" applyAlignment="1">
      <alignment horizontal="center"/>
    </xf>
    <xf numFmtId="3" fontId="4" fillId="0" borderId="3" xfId="3" applyNumberFormat="1" applyFont="1" applyBorder="1"/>
    <xf numFmtId="0" fontId="3" fillId="0" borderId="3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wrapText="1"/>
    </xf>
    <xf numFmtId="0" fontId="13" fillId="0" borderId="3" xfId="0" applyFont="1" applyFill="1" applyBorder="1"/>
    <xf numFmtId="0" fontId="13" fillId="0" borderId="13" xfId="0" applyFont="1" applyFill="1" applyBorder="1" applyAlignment="1">
      <alignment wrapText="1"/>
    </xf>
    <xf numFmtId="0" fontId="13" fillId="0" borderId="13" xfId="0" applyFont="1" applyFill="1" applyBorder="1"/>
    <xf numFmtId="164" fontId="11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vertical="center"/>
    </xf>
    <xf numFmtId="4" fontId="14" fillId="4" borderId="14" xfId="0" applyNumberFormat="1" applyFont="1" applyFill="1" applyBorder="1" applyAlignment="1">
      <alignment vertical="center"/>
    </xf>
    <xf numFmtId="0" fontId="13" fillId="4" borderId="13" xfId="0" applyFont="1" applyFill="1" applyBorder="1" applyAlignment="1">
      <alignment horizontal="center" vertical="center"/>
    </xf>
    <xf numFmtId="4" fontId="14" fillId="4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262190</xdr:colOff>
      <xdr:row>0</xdr:row>
      <xdr:rowOff>126067</xdr:rowOff>
    </xdr:from>
    <xdr:to>
      <xdr:col>1</xdr:col>
      <xdr:colOff>1013599</xdr:colOff>
      <xdr:row>3</xdr:row>
      <xdr:rowOff>5751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72" y="126067"/>
          <a:ext cx="751409" cy="764949"/>
        </a:xfrm>
        <a:prstGeom prst="rect">
          <a:avLst/>
        </a:prstGeom>
      </xdr:spPr>
    </xdr:pic>
    <xdr:clientData/>
  </xdr:twoCellAnchor>
  <xdr:oneCellAnchor>
    <xdr:from>
      <xdr:col>1</xdr:col>
      <xdr:colOff>318758</xdr:colOff>
      <xdr:row>169</xdr:row>
      <xdr:rowOff>36876</xdr:rowOff>
    </xdr:from>
    <xdr:ext cx="683099" cy="6798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140" y="32533935"/>
          <a:ext cx="683099" cy="679845"/>
        </a:xfrm>
        <a:prstGeom prst="rect">
          <a:avLst/>
        </a:prstGeom>
      </xdr:spPr>
    </xdr:pic>
    <xdr:clientData/>
  </xdr:oneCellAnchor>
  <xdr:oneCellAnchor>
    <xdr:from>
      <xdr:col>1</xdr:col>
      <xdr:colOff>307551</xdr:colOff>
      <xdr:row>182</xdr:row>
      <xdr:rowOff>48080</xdr:rowOff>
    </xdr:from>
    <xdr:ext cx="683099" cy="67984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933" y="35245756"/>
          <a:ext cx="683099" cy="679845"/>
        </a:xfrm>
        <a:prstGeom prst="rect">
          <a:avLst/>
        </a:prstGeom>
      </xdr:spPr>
    </xdr:pic>
    <xdr:clientData/>
  </xdr:oneCellAnchor>
  <xdr:oneCellAnchor>
    <xdr:from>
      <xdr:col>1</xdr:col>
      <xdr:colOff>318756</xdr:colOff>
      <xdr:row>193</xdr:row>
      <xdr:rowOff>48081</xdr:rowOff>
    </xdr:from>
    <xdr:ext cx="683100" cy="67984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138" y="37285228"/>
          <a:ext cx="683100" cy="679845"/>
        </a:xfrm>
        <a:prstGeom prst="rect">
          <a:avLst/>
        </a:prstGeom>
      </xdr:spPr>
    </xdr:pic>
    <xdr:clientData/>
  </xdr:oneCellAnchor>
  <xdr:oneCellAnchor>
    <xdr:from>
      <xdr:col>3</xdr:col>
      <xdr:colOff>279586</xdr:colOff>
      <xdr:row>205</xdr:row>
      <xdr:rowOff>70038</xdr:rowOff>
    </xdr:from>
    <xdr:ext cx="1000125" cy="904874"/>
    <xdr:pic>
      <xdr:nvPicPr>
        <xdr:cNvPr id="8" name="Imagen 7">
          <a:extLst>
            <a:ext uri="{FF2B5EF4-FFF2-40B4-BE49-F238E27FC236}">
              <a16:creationId xmlns:a16="http://schemas.microsoft.com/office/drawing/2014/main" id="{8C60A56C-4EE3-4EE6-8CE3-5B89B8A2120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3057" y="39514744"/>
          <a:ext cx="1000125" cy="904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98"/>
  <sheetViews>
    <sheetView tabSelected="1" zoomScale="85" zoomScaleNormal="85" workbookViewId="0">
      <selection activeCell="C7" sqref="C7"/>
    </sheetView>
  </sheetViews>
  <sheetFormatPr baseColWidth="10" defaultRowHeight="14.25" x14ac:dyDescent="0.2"/>
  <cols>
    <col min="1" max="1" width="79.5703125" style="3" bestFit="1" customWidth="1"/>
    <col min="2" max="2" width="19.5703125" style="32" customWidth="1"/>
    <col min="3" max="3" width="11.5703125" style="3" bestFit="1" customWidth="1"/>
    <col min="4" max="4" width="13.7109375" style="3" customWidth="1"/>
    <col min="5" max="5" width="13.7109375" style="3" bestFit="1" customWidth="1"/>
    <col min="6" max="16384" width="11.42578125" style="3"/>
  </cols>
  <sheetData>
    <row r="1" spans="1:4" ht="39.75" customHeight="1" x14ac:dyDescent="0.2">
      <c r="A1" s="20" t="s">
        <v>1</v>
      </c>
      <c r="B1" s="24"/>
    </row>
    <row r="2" spans="1:4" ht="15" x14ac:dyDescent="0.25">
      <c r="A2" s="21" t="s">
        <v>173</v>
      </c>
      <c r="B2" s="25"/>
    </row>
    <row r="3" spans="1:4" ht="15" x14ac:dyDescent="0.25">
      <c r="A3" s="21" t="s">
        <v>112</v>
      </c>
      <c r="B3" s="25"/>
    </row>
    <row r="4" spans="1:4" ht="15" x14ac:dyDescent="0.2">
      <c r="A4" s="21" t="s">
        <v>2</v>
      </c>
      <c r="B4" s="26"/>
    </row>
    <row r="5" spans="1:4" ht="15" x14ac:dyDescent="0.25">
      <c r="A5" s="4" t="s">
        <v>0</v>
      </c>
      <c r="B5" s="27" t="s">
        <v>3</v>
      </c>
    </row>
    <row r="6" spans="1:4" ht="15" x14ac:dyDescent="0.25">
      <c r="A6" s="5" t="s">
        <v>101</v>
      </c>
      <c r="B6" s="28">
        <f>B7+B37+B86+B146</f>
        <v>393528800.05766952</v>
      </c>
      <c r="D6" s="1"/>
    </row>
    <row r="7" spans="1:4" s="7" customFormat="1" ht="15" x14ac:dyDescent="0.25">
      <c r="A7" s="6" t="s">
        <v>100</v>
      </c>
      <c r="B7" s="29">
        <f>B8+B10+B13+B21+B30</f>
        <v>360376130.05766952</v>
      </c>
    </row>
    <row r="8" spans="1:4" s="7" customFormat="1" ht="15" x14ac:dyDescent="0.25">
      <c r="A8" s="6" t="s">
        <v>113</v>
      </c>
      <c r="B8" s="29">
        <f>B9</f>
        <v>170450100</v>
      </c>
    </row>
    <row r="9" spans="1:4" s="7" customFormat="1" x14ac:dyDescent="0.2">
      <c r="A9" s="8" t="s">
        <v>7</v>
      </c>
      <c r="B9" s="30">
        <v>170450100</v>
      </c>
    </row>
    <row r="10" spans="1:4" s="7" customFormat="1" ht="15" x14ac:dyDescent="0.25">
      <c r="A10" s="6" t="s">
        <v>114</v>
      </c>
      <c r="B10" s="29">
        <f>SUM(B11:B12)</f>
        <v>1219200</v>
      </c>
    </row>
    <row r="11" spans="1:4" s="7" customFormat="1" x14ac:dyDescent="0.2">
      <c r="A11" s="8" t="s">
        <v>8</v>
      </c>
      <c r="B11" s="30">
        <v>811200</v>
      </c>
    </row>
    <row r="12" spans="1:4" s="7" customFormat="1" x14ac:dyDescent="0.2">
      <c r="A12" s="8" t="s">
        <v>9</v>
      </c>
      <c r="B12" s="30">
        <v>408000</v>
      </c>
    </row>
    <row r="13" spans="1:4" s="7" customFormat="1" ht="15" x14ac:dyDescent="0.25">
      <c r="A13" s="6" t="s">
        <v>99</v>
      </c>
      <c r="B13" s="29">
        <f>SUM(B14:B20)</f>
        <v>81394388.625</v>
      </c>
    </row>
    <row r="14" spans="1:4" s="7" customFormat="1" x14ac:dyDescent="0.2">
      <c r="A14" s="8" t="s">
        <v>10</v>
      </c>
      <c r="B14" s="30">
        <v>2737680</v>
      </c>
    </row>
    <row r="15" spans="1:4" s="7" customFormat="1" x14ac:dyDescent="0.2">
      <c r="A15" s="8" t="s">
        <v>11</v>
      </c>
      <c r="B15" s="30">
        <v>3322204.1666666665</v>
      </c>
    </row>
    <row r="16" spans="1:4" s="7" customFormat="1" x14ac:dyDescent="0.2">
      <c r="A16" s="8" t="s">
        <v>12</v>
      </c>
      <c r="B16" s="30">
        <v>26577633.333333332</v>
      </c>
    </row>
    <row r="17" spans="1:2" s="7" customFormat="1" x14ac:dyDescent="0.2">
      <c r="A17" s="8" t="s">
        <v>13</v>
      </c>
      <c r="B17" s="30">
        <v>446715</v>
      </c>
    </row>
    <row r="18" spans="1:2" s="7" customFormat="1" x14ac:dyDescent="0.2">
      <c r="A18" s="8" t="s">
        <v>14</v>
      </c>
      <c r="B18" s="30">
        <v>39865200</v>
      </c>
    </row>
    <row r="19" spans="1:2" s="7" customFormat="1" x14ac:dyDescent="0.2">
      <c r="A19" s="8" t="s">
        <v>15</v>
      </c>
      <c r="B19" s="30">
        <v>8204956.1250000009</v>
      </c>
    </row>
    <row r="20" spans="1:2" s="7" customFormat="1" x14ac:dyDescent="0.2">
      <c r="A20" s="8" t="s">
        <v>128</v>
      </c>
      <c r="B20" s="30">
        <v>240000</v>
      </c>
    </row>
    <row r="21" spans="1:2" s="7" customFormat="1" ht="15" x14ac:dyDescent="0.25">
      <c r="A21" s="6" t="s">
        <v>98</v>
      </c>
      <c r="B21" s="29">
        <f>SUM(B22:B29)</f>
        <v>65389908.93266952</v>
      </c>
    </row>
    <row r="22" spans="1:2" s="7" customFormat="1" x14ac:dyDescent="0.2">
      <c r="A22" s="8" t="s">
        <v>16</v>
      </c>
      <c r="B22" s="30">
        <v>40939944</v>
      </c>
    </row>
    <row r="23" spans="1:2" s="7" customFormat="1" x14ac:dyDescent="0.2">
      <c r="A23" s="8" t="s">
        <v>17</v>
      </c>
      <c r="B23" s="30">
        <v>4970971.25</v>
      </c>
    </row>
    <row r="24" spans="1:2" s="7" customFormat="1" x14ac:dyDescent="0.2">
      <c r="A24" s="8" t="s">
        <v>18</v>
      </c>
      <c r="B24" s="30">
        <v>596516.55000000005</v>
      </c>
    </row>
    <row r="25" spans="1:2" s="7" customFormat="1" x14ac:dyDescent="0.2">
      <c r="A25" s="8" t="s">
        <v>19</v>
      </c>
      <c r="B25" s="30">
        <v>2089920</v>
      </c>
    </row>
    <row r="26" spans="1:2" s="7" customFormat="1" x14ac:dyDescent="0.2">
      <c r="A26" s="8" t="s">
        <v>20</v>
      </c>
      <c r="B26" s="30">
        <v>10817824.932669524</v>
      </c>
    </row>
    <row r="27" spans="1:2" s="7" customFormat="1" x14ac:dyDescent="0.2">
      <c r="A27" s="8" t="s">
        <v>21</v>
      </c>
      <c r="B27" s="30">
        <v>180000</v>
      </c>
    </row>
    <row r="28" spans="1:2" s="7" customFormat="1" x14ac:dyDescent="0.2">
      <c r="A28" s="8" t="s">
        <v>22</v>
      </c>
      <c r="B28" s="30">
        <v>2386066.2000000002</v>
      </c>
    </row>
    <row r="29" spans="1:2" s="7" customFormat="1" x14ac:dyDescent="0.2">
      <c r="A29" s="8" t="s">
        <v>23</v>
      </c>
      <c r="B29" s="30">
        <v>3408666</v>
      </c>
    </row>
    <row r="30" spans="1:2" s="7" customFormat="1" ht="14.25" customHeight="1" x14ac:dyDescent="0.25">
      <c r="A30" s="6" t="s">
        <v>115</v>
      </c>
      <c r="B30" s="29">
        <f>SUM(B31:B36)</f>
        <v>41922532.5</v>
      </c>
    </row>
    <row r="31" spans="1:2" s="7" customFormat="1" x14ac:dyDescent="0.2">
      <c r="A31" s="8" t="s">
        <v>24</v>
      </c>
      <c r="B31" s="30">
        <v>4260832.5</v>
      </c>
    </row>
    <row r="32" spans="1:2" s="7" customFormat="1" x14ac:dyDescent="0.2">
      <c r="A32" s="8" t="s">
        <v>25</v>
      </c>
      <c r="B32" s="30">
        <v>2920500</v>
      </c>
    </row>
    <row r="33" spans="1:2" s="7" customFormat="1" x14ac:dyDescent="0.2">
      <c r="A33" s="8" t="s">
        <v>26</v>
      </c>
      <c r="B33" s="30">
        <v>2920500</v>
      </c>
    </row>
    <row r="34" spans="1:2" s="7" customFormat="1" x14ac:dyDescent="0.2">
      <c r="A34" s="8" t="s">
        <v>27</v>
      </c>
      <c r="B34" s="30">
        <v>2920500</v>
      </c>
    </row>
    <row r="35" spans="1:2" s="7" customFormat="1" x14ac:dyDescent="0.2">
      <c r="A35" s="8" t="s">
        <v>28</v>
      </c>
      <c r="B35" s="30">
        <v>18999000</v>
      </c>
    </row>
    <row r="36" spans="1:2" s="7" customFormat="1" x14ac:dyDescent="0.2">
      <c r="A36" s="8" t="s">
        <v>129</v>
      </c>
      <c r="B36" s="30">
        <v>9901200</v>
      </c>
    </row>
    <row r="37" spans="1:2" s="7" customFormat="1" ht="15" x14ac:dyDescent="0.25">
      <c r="A37" s="6" t="s">
        <v>97</v>
      </c>
      <c r="B37" s="29">
        <f>B38+B51+B56+B67+B70+B72+B77</f>
        <v>12197922</v>
      </c>
    </row>
    <row r="38" spans="1:2" s="7" customFormat="1" ht="30" x14ac:dyDescent="0.25">
      <c r="A38" s="6" t="s">
        <v>116</v>
      </c>
      <c r="B38" s="29">
        <f>SUM(B39:B50)</f>
        <v>6756000</v>
      </c>
    </row>
    <row r="39" spans="1:2" s="7" customFormat="1" x14ac:dyDescent="0.2">
      <c r="A39" s="8" t="s">
        <v>29</v>
      </c>
      <c r="B39" s="30">
        <v>1440000</v>
      </c>
    </row>
    <row r="40" spans="1:2" s="7" customFormat="1" x14ac:dyDescent="0.2">
      <c r="A40" s="8" t="s">
        <v>30</v>
      </c>
      <c r="B40" s="30">
        <v>36000</v>
      </c>
    </row>
    <row r="41" spans="1:2" s="7" customFormat="1" x14ac:dyDescent="0.2">
      <c r="A41" s="8" t="s">
        <v>31</v>
      </c>
      <c r="B41" s="30">
        <v>70000</v>
      </c>
    </row>
    <row r="42" spans="1:2" s="7" customFormat="1" x14ac:dyDescent="0.2">
      <c r="A42" s="8" t="s">
        <v>32</v>
      </c>
      <c r="B42" s="30">
        <v>570000</v>
      </c>
    </row>
    <row r="43" spans="1:2" s="7" customFormat="1" x14ac:dyDescent="0.2">
      <c r="A43" s="8" t="s">
        <v>130</v>
      </c>
      <c r="B43" s="30">
        <v>210000</v>
      </c>
    </row>
    <row r="44" spans="1:2" s="7" customFormat="1" x14ac:dyDescent="0.2">
      <c r="A44" s="8" t="s">
        <v>33</v>
      </c>
      <c r="B44" s="30">
        <v>60000</v>
      </c>
    </row>
    <row r="45" spans="1:2" s="7" customFormat="1" x14ac:dyDescent="0.2">
      <c r="A45" s="8" t="s">
        <v>34</v>
      </c>
      <c r="B45" s="30">
        <v>90000</v>
      </c>
    </row>
    <row r="46" spans="1:2" s="7" customFormat="1" x14ac:dyDescent="0.2">
      <c r="A46" s="8" t="s">
        <v>35</v>
      </c>
      <c r="B46" s="30">
        <v>1320000</v>
      </c>
    </row>
    <row r="47" spans="1:2" s="7" customFormat="1" x14ac:dyDescent="0.2">
      <c r="A47" s="8" t="s">
        <v>36</v>
      </c>
      <c r="B47" s="30">
        <v>2400000</v>
      </c>
    </row>
    <row r="48" spans="1:2" s="7" customFormat="1" x14ac:dyDescent="0.2">
      <c r="A48" s="8" t="s">
        <v>131</v>
      </c>
      <c r="B48" s="30">
        <v>60000</v>
      </c>
    </row>
    <row r="49" spans="1:3" s="7" customFormat="1" x14ac:dyDescent="0.2">
      <c r="A49" s="8" t="s">
        <v>37</v>
      </c>
      <c r="B49" s="30">
        <v>480000</v>
      </c>
    </row>
    <row r="50" spans="1:3" s="7" customFormat="1" x14ac:dyDescent="0.2">
      <c r="A50" s="8" t="s">
        <v>174</v>
      </c>
      <c r="B50" s="30">
        <v>20000</v>
      </c>
    </row>
    <row r="51" spans="1:3" s="7" customFormat="1" ht="15" x14ac:dyDescent="0.25">
      <c r="A51" s="6" t="s">
        <v>96</v>
      </c>
      <c r="B51" s="29">
        <f>SUM(B52:B55)</f>
        <v>581000</v>
      </c>
    </row>
    <row r="52" spans="1:3" s="7" customFormat="1" x14ac:dyDescent="0.2">
      <c r="A52" s="8" t="s">
        <v>38</v>
      </c>
      <c r="B52" s="30">
        <v>255000</v>
      </c>
      <c r="C52" s="2"/>
    </row>
    <row r="53" spans="1:3" s="7" customFormat="1" x14ac:dyDescent="0.2">
      <c r="A53" s="8" t="s">
        <v>39</v>
      </c>
      <c r="B53" s="30">
        <v>156000</v>
      </c>
      <c r="C53" s="2"/>
    </row>
    <row r="54" spans="1:3" s="7" customFormat="1" x14ac:dyDescent="0.2">
      <c r="A54" s="8" t="s">
        <v>132</v>
      </c>
      <c r="B54" s="30">
        <v>158000</v>
      </c>
      <c r="C54" s="2"/>
    </row>
    <row r="55" spans="1:3" s="7" customFormat="1" x14ac:dyDescent="0.2">
      <c r="A55" s="8" t="s">
        <v>133</v>
      </c>
      <c r="B55" s="30">
        <v>12000</v>
      </c>
      <c r="C55" s="2"/>
    </row>
    <row r="56" spans="1:3" s="7" customFormat="1" ht="15" x14ac:dyDescent="0.25">
      <c r="A56" s="6" t="s">
        <v>117</v>
      </c>
      <c r="B56" s="29">
        <f>SUM(B57:B66)</f>
        <v>1368000</v>
      </c>
    </row>
    <row r="57" spans="1:3" s="7" customFormat="1" x14ac:dyDescent="0.2">
      <c r="A57" s="8" t="s">
        <v>134</v>
      </c>
      <c r="B57" s="30">
        <v>12000</v>
      </c>
    </row>
    <row r="58" spans="1:3" s="7" customFormat="1" x14ac:dyDescent="0.2">
      <c r="A58" s="8" t="s">
        <v>40</v>
      </c>
      <c r="B58" s="30">
        <v>90000</v>
      </c>
    </row>
    <row r="59" spans="1:3" s="7" customFormat="1" x14ac:dyDescent="0.2">
      <c r="A59" s="8" t="s">
        <v>41</v>
      </c>
      <c r="B59" s="30">
        <v>30000</v>
      </c>
    </row>
    <row r="60" spans="1:3" s="7" customFormat="1" x14ac:dyDescent="0.2">
      <c r="A60" s="8" t="s">
        <v>42</v>
      </c>
      <c r="B60" s="30">
        <v>36000</v>
      </c>
    </row>
    <row r="61" spans="1:3" s="7" customFormat="1" x14ac:dyDescent="0.2">
      <c r="A61" s="8" t="s">
        <v>43</v>
      </c>
      <c r="B61" s="30">
        <v>12000</v>
      </c>
    </row>
    <row r="62" spans="1:3" s="7" customFormat="1" x14ac:dyDescent="0.2">
      <c r="A62" s="8" t="s">
        <v>135</v>
      </c>
      <c r="B62" s="30">
        <v>460000</v>
      </c>
    </row>
    <row r="63" spans="1:3" s="7" customFormat="1" x14ac:dyDescent="0.2">
      <c r="A63" s="8" t="s">
        <v>136</v>
      </c>
      <c r="B63" s="30">
        <v>48000</v>
      </c>
    </row>
    <row r="64" spans="1:3" s="7" customFormat="1" x14ac:dyDescent="0.2">
      <c r="A64" s="8" t="s">
        <v>44</v>
      </c>
      <c r="B64" s="30">
        <v>120000</v>
      </c>
    </row>
    <row r="65" spans="1:2" s="7" customFormat="1" x14ac:dyDescent="0.2">
      <c r="A65" s="8" t="s">
        <v>175</v>
      </c>
      <c r="B65" s="30">
        <v>150000</v>
      </c>
    </row>
    <row r="66" spans="1:2" s="7" customFormat="1" ht="17.25" customHeight="1" x14ac:dyDescent="0.2">
      <c r="A66" s="8" t="s">
        <v>137</v>
      </c>
      <c r="B66" s="30">
        <v>410000</v>
      </c>
    </row>
    <row r="67" spans="1:2" s="7" customFormat="1" ht="15" x14ac:dyDescent="0.25">
      <c r="A67" s="6" t="s">
        <v>118</v>
      </c>
      <c r="B67" s="29">
        <f>SUM(B68:B69)</f>
        <v>100000</v>
      </c>
    </row>
    <row r="68" spans="1:2" s="7" customFormat="1" x14ac:dyDescent="0.2">
      <c r="A68" s="8" t="s">
        <v>138</v>
      </c>
      <c r="B68" s="30">
        <v>60000</v>
      </c>
    </row>
    <row r="69" spans="1:2" s="7" customFormat="1" x14ac:dyDescent="0.2">
      <c r="A69" s="8" t="s">
        <v>139</v>
      </c>
      <c r="B69" s="30">
        <v>40000</v>
      </c>
    </row>
    <row r="70" spans="1:2" s="7" customFormat="1" ht="15" x14ac:dyDescent="0.25">
      <c r="A70" s="6" t="s">
        <v>95</v>
      </c>
      <c r="B70" s="29">
        <f>B71</f>
        <v>1320000</v>
      </c>
    </row>
    <row r="71" spans="1:2" s="7" customFormat="1" x14ac:dyDescent="0.2">
      <c r="A71" s="8" t="s">
        <v>45</v>
      </c>
      <c r="B71" s="30">
        <v>1320000</v>
      </c>
    </row>
    <row r="72" spans="1:2" s="7" customFormat="1" ht="30" x14ac:dyDescent="0.25">
      <c r="A72" s="6" t="s">
        <v>119</v>
      </c>
      <c r="B72" s="29">
        <f>SUM(B73:B76)</f>
        <v>350000</v>
      </c>
    </row>
    <row r="73" spans="1:2" s="7" customFormat="1" x14ac:dyDescent="0.2">
      <c r="A73" s="8" t="s">
        <v>46</v>
      </c>
      <c r="B73" s="30">
        <v>270000</v>
      </c>
    </row>
    <row r="74" spans="1:2" s="7" customFormat="1" x14ac:dyDescent="0.2">
      <c r="A74" s="8" t="s">
        <v>47</v>
      </c>
      <c r="B74" s="30">
        <v>50000</v>
      </c>
    </row>
    <row r="75" spans="1:2" s="7" customFormat="1" x14ac:dyDescent="0.2">
      <c r="A75" s="8" t="s">
        <v>48</v>
      </c>
      <c r="B75" s="30">
        <v>20000</v>
      </c>
    </row>
    <row r="76" spans="1:2" s="7" customFormat="1" x14ac:dyDescent="0.2">
      <c r="A76" s="8" t="s">
        <v>176</v>
      </c>
      <c r="B76" s="30">
        <v>10000</v>
      </c>
    </row>
    <row r="77" spans="1:2" s="7" customFormat="1" ht="15" x14ac:dyDescent="0.25">
      <c r="A77" s="6" t="s">
        <v>94</v>
      </c>
      <c r="B77" s="29">
        <f>SUM(B78:B85)</f>
        <v>1722922</v>
      </c>
    </row>
    <row r="78" spans="1:2" s="7" customFormat="1" x14ac:dyDescent="0.2">
      <c r="A78" s="8" t="s">
        <v>49</v>
      </c>
      <c r="B78" s="30">
        <v>65000</v>
      </c>
    </row>
    <row r="79" spans="1:2" s="7" customFormat="1" x14ac:dyDescent="0.2">
      <c r="A79" s="8" t="s">
        <v>50</v>
      </c>
      <c r="B79" s="30">
        <v>190000</v>
      </c>
    </row>
    <row r="80" spans="1:2" s="7" customFormat="1" x14ac:dyDescent="0.2">
      <c r="A80" s="8" t="s">
        <v>51</v>
      </c>
      <c r="B80" s="30">
        <v>24000</v>
      </c>
    </row>
    <row r="81" spans="1:4" s="7" customFormat="1" x14ac:dyDescent="0.2">
      <c r="A81" s="8" t="s">
        <v>52</v>
      </c>
      <c r="B81" s="30">
        <v>336000</v>
      </c>
    </row>
    <row r="82" spans="1:4" s="7" customFormat="1" ht="28.5" x14ac:dyDescent="0.2">
      <c r="A82" s="8" t="s">
        <v>140</v>
      </c>
      <c r="B82" s="30">
        <v>720000</v>
      </c>
    </row>
    <row r="83" spans="1:4" s="7" customFormat="1" ht="28.5" x14ac:dyDescent="0.2">
      <c r="A83" s="8" t="s">
        <v>177</v>
      </c>
      <c r="B83" s="30">
        <v>5000</v>
      </c>
    </row>
    <row r="84" spans="1:4" s="7" customFormat="1" ht="17.25" customHeight="1" x14ac:dyDescent="0.2">
      <c r="A84" s="8" t="s">
        <v>53</v>
      </c>
      <c r="B84" s="30">
        <v>360000</v>
      </c>
    </row>
    <row r="85" spans="1:4" s="7" customFormat="1" ht="18" customHeight="1" x14ac:dyDescent="0.2">
      <c r="A85" s="8" t="s">
        <v>54</v>
      </c>
      <c r="B85" s="30">
        <v>22922</v>
      </c>
    </row>
    <row r="86" spans="1:4" s="7" customFormat="1" ht="15" x14ac:dyDescent="0.25">
      <c r="A86" s="6" t="s">
        <v>93</v>
      </c>
      <c r="B86" s="29">
        <f>B87+B95+B98+B106+B113+B130+B134+B136+B140</f>
        <v>14870748</v>
      </c>
      <c r="D86" s="2"/>
    </row>
    <row r="87" spans="1:4" s="7" customFormat="1" ht="15" x14ac:dyDescent="0.25">
      <c r="A87" s="6" t="s">
        <v>120</v>
      </c>
      <c r="B87" s="29">
        <f>SUM(B88:B94)</f>
        <v>3984000</v>
      </c>
    </row>
    <row r="88" spans="1:4" s="7" customFormat="1" x14ac:dyDescent="0.2">
      <c r="A88" s="8" t="s">
        <v>55</v>
      </c>
      <c r="B88" s="30">
        <v>2000000</v>
      </c>
    </row>
    <row r="89" spans="1:4" s="7" customFormat="1" x14ac:dyDescent="0.2">
      <c r="A89" s="8" t="s">
        <v>56</v>
      </c>
      <c r="B89" s="30">
        <v>186000</v>
      </c>
    </row>
    <row r="90" spans="1:4" s="7" customFormat="1" x14ac:dyDescent="0.2">
      <c r="A90" s="8" t="s">
        <v>141</v>
      </c>
      <c r="B90" s="30">
        <v>580000</v>
      </c>
    </row>
    <row r="91" spans="1:4" s="7" customFormat="1" x14ac:dyDescent="0.2">
      <c r="A91" s="8" t="s">
        <v>142</v>
      </c>
      <c r="B91" s="30">
        <v>480000</v>
      </c>
    </row>
    <row r="92" spans="1:4" s="7" customFormat="1" x14ac:dyDescent="0.2">
      <c r="A92" s="8" t="s">
        <v>57</v>
      </c>
      <c r="B92" s="30">
        <v>480000</v>
      </c>
    </row>
    <row r="93" spans="1:4" s="7" customFormat="1" x14ac:dyDescent="0.2">
      <c r="A93" s="8" t="s">
        <v>58</v>
      </c>
      <c r="B93" s="30">
        <v>240000</v>
      </c>
    </row>
    <row r="94" spans="1:4" s="7" customFormat="1" x14ac:dyDescent="0.2">
      <c r="A94" s="8" t="s">
        <v>59</v>
      </c>
      <c r="B94" s="30">
        <v>18000</v>
      </c>
    </row>
    <row r="95" spans="1:4" s="7" customFormat="1" ht="15" x14ac:dyDescent="0.25">
      <c r="A95" s="6" t="s">
        <v>92</v>
      </c>
      <c r="B95" s="29">
        <f>SUM(B96:B97)</f>
        <v>342000</v>
      </c>
    </row>
    <row r="96" spans="1:4" s="7" customFormat="1" x14ac:dyDescent="0.2">
      <c r="A96" s="8" t="s">
        <v>60</v>
      </c>
      <c r="B96" s="30">
        <v>312000</v>
      </c>
    </row>
    <row r="97" spans="1:2" s="7" customFormat="1" x14ac:dyDescent="0.2">
      <c r="A97" s="8" t="s">
        <v>61</v>
      </c>
      <c r="B97" s="30">
        <v>30000</v>
      </c>
    </row>
    <row r="98" spans="1:2" s="7" customFormat="1" ht="15" x14ac:dyDescent="0.25">
      <c r="A98" s="9" t="s">
        <v>121</v>
      </c>
      <c r="B98" s="29">
        <f>SUM(B99:B105)</f>
        <v>1414048</v>
      </c>
    </row>
    <row r="99" spans="1:2" s="7" customFormat="1" x14ac:dyDescent="0.2">
      <c r="A99" s="8" t="s">
        <v>62</v>
      </c>
      <c r="B99" s="30">
        <v>87000</v>
      </c>
    </row>
    <row r="100" spans="1:2" s="7" customFormat="1" x14ac:dyDescent="0.2">
      <c r="A100" s="8" t="s">
        <v>63</v>
      </c>
      <c r="B100" s="30">
        <v>96047.999999999985</v>
      </c>
    </row>
    <row r="101" spans="1:2" s="7" customFormat="1" x14ac:dyDescent="0.2">
      <c r="A101" s="8" t="s">
        <v>143</v>
      </c>
      <c r="B101" s="30">
        <v>100000</v>
      </c>
    </row>
    <row r="102" spans="1:2" s="7" customFormat="1" ht="30.75" customHeight="1" x14ac:dyDescent="0.2">
      <c r="A102" s="8" t="s">
        <v>144</v>
      </c>
      <c r="B102" s="30">
        <v>140000</v>
      </c>
    </row>
    <row r="103" spans="1:2" s="7" customFormat="1" x14ac:dyDescent="0.2">
      <c r="A103" s="8" t="s">
        <v>145</v>
      </c>
      <c r="B103" s="30">
        <v>261000</v>
      </c>
    </row>
    <row r="104" spans="1:2" s="7" customFormat="1" x14ac:dyDescent="0.2">
      <c r="A104" s="8" t="s">
        <v>64</v>
      </c>
      <c r="B104" s="30">
        <v>720000</v>
      </c>
    </row>
    <row r="105" spans="1:2" s="7" customFormat="1" ht="18.75" customHeight="1" x14ac:dyDescent="0.2">
      <c r="A105" s="8" t="s">
        <v>146</v>
      </c>
      <c r="B105" s="30">
        <v>10000</v>
      </c>
    </row>
    <row r="106" spans="1:2" s="7" customFormat="1" ht="17.25" customHeight="1" x14ac:dyDescent="0.25">
      <c r="A106" s="19" t="s">
        <v>91</v>
      </c>
      <c r="B106" s="29">
        <f>SUM(B107:B112)</f>
        <v>529000</v>
      </c>
    </row>
    <row r="107" spans="1:2" s="7" customFormat="1" ht="15.75" customHeight="1" x14ac:dyDescent="0.2">
      <c r="A107" s="8" t="s">
        <v>65</v>
      </c>
      <c r="B107" s="30">
        <v>84000</v>
      </c>
    </row>
    <row r="108" spans="1:2" s="7" customFormat="1" x14ac:dyDescent="0.2">
      <c r="A108" s="8" t="s">
        <v>147</v>
      </c>
      <c r="B108" s="30">
        <v>200000</v>
      </c>
    </row>
    <row r="109" spans="1:2" s="7" customFormat="1" x14ac:dyDescent="0.2">
      <c r="A109" s="8" t="s">
        <v>148</v>
      </c>
      <c r="B109" s="30">
        <v>100000</v>
      </c>
    </row>
    <row r="110" spans="1:2" s="7" customFormat="1" x14ac:dyDescent="0.2">
      <c r="A110" s="8" t="s">
        <v>66</v>
      </c>
      <c r="B110" s="30">
        <v>130000</v>
      </c>
    </row>
    <row r="111" spans="1:2" s="7" customFormat="1" x14ac:dyDescent="0.2">
      <c r="A111" s="8" t="s">
        <v>67</v>
      </c>
      <c r="B111" s="30">
        <v>10000</v>
      </c>
    </row>
    <row r="112" spans="1:2" s="7" customFormat="1" x14ac:dyDescent="0.2">
      <c r="A112" s="8" t="s">
        <v>68</v>
      </c>
      <c r="B112" s="30">
        <v>5000</v>
      </c>
    </row>
    <row r="113" spans="1:2" s="7" customFormat="1" ht="30" customHeight="1" x14ac:dyDescent="0.25">
      <c r="A113" s="40" t="s">
        <v>122</v>
      </c>
      <c r="B113" s="29">
        <f>SUM(B114:B129)</f>
        <v>2052000</v>
      </c>
    </row>
    <row r="114" spans="1:2" s="7" customFormat="1" x14ac:dyDescent="0.2">
      <c r="A114" s="8" t="s">
        <v>149</v>
      </c>
      <c r="B114" s="30">
        <v>96000</v>
      </c>
    </row>
    <row r="115" spans="1:2" s="7" customFormat="1" x14ac:dyDescent="0.2">
      <c r="A115" s="8" t="s">
        <v>69</v>
      </c>
      <c r="B115" s="30">
        <v>225000</v>
      </c>
    </row>
    <row r="116" spans="1:2" s="7" customFormat="1" x14ac:dyDescent="0.2">
      <c r="A116" s="8" t="s">
        <v>150</v>
      </c>
      <c r="B116" s="30">
        <v>60000</v>
      </c>
    </row>
    <row r="117" spans="1:2" s="7" customFormat="1" x14ac:dyDescent="0.2">
      <c r="A117" s="8" t="s">
        <v>151</v>
      </c>
      <c r="B117" s="30">
        <v>36000</v>
      </c>
    </row>
    <row r="118" spans="1:2" s="7" customFormat="1" x14ac:dyDescent="0.2">
      <c r="A118" s="8" t="s">
        <v>70</v>
      </c>
      <c r="B118" s="30">
        <v>100000</v>
      </c>
    </row>
    <row r="119" spans="1:2" s="7" customFormat="1" x14ac:dyDescent="0.2">
      <c r="A119" s="8" t="s">
        <v>152</v>
      </c>
      <c r="B119" s="30">
        <v>480000</v>
      </c>
    </row>
    <row r="120" spans="1:2" s="7" customFormat="1" x14ac:dyDescent="0.2">
      <c r="A120" s="8" t="s">
        <v>153</v>
      </c>
      <c r="B120" s="30">
        <v>120000</v>
      </c>
    </row>
    <row r="121" spans="1:2" s="7" customFormat="1" x14ac:dyDescent="0.2">
      <c r="A121" s="8" t="s">
        <v>71</v>
      </c>
      <c r="B121" s="30">
        <v>60000</v>
      </c>
    </row>
    <row r="122" spans="1:2" s="7" customFormat="1" ht="18" customHeight="1" x14ac:dyDescent="0.2">
      <c r="A122" s="8" t="s">
        <v>154</v>
      </c>
      <c r="B122" s="30">
        <v>560000</v>
      </c>
    </row>
    <row r="123" spans="1:2" s="7" customFormat="1" x14ac:dyDescent="0.2">
      <c r="A123" s="8" t="s">
        <v>72</v>
      </c>
      <c r="B123" s="30">
        <v>50000</v>
      </c>
    </row>
    <row r="124" spans="1:2" s="7" customFormat="1" x14ac:dyDescent="0.2">
      <c r="A124" s="8" t="s">
        <v>73</v>
      </c>
      <c r="B124" s="30">
        <v>150000</v>
      </c>
    </row>
    <row r="125" spans="1:2" s="7" customFormat="1" x14ac:dyDescent="0.2">
      <c r="A125" s="8" t="s">
        <v>155</v>
      </c>
      <c r="B125" s="30">
        <v>15000</v>
      </c>
    </row>
    <row r="126" spans="1:2" s="7" customFormat="1" x14ac:dyDescent="0.2">
      <c r="A126" s="8" t="s">
        <v>156</v>
      </c>
      <c r="B126" s="30">
        <v>15000</v>
      </c>
    </row>
    <row r="127" spans="1:2" s="7" customFormat="1" x14ac:dyDescent="0.2">
      <c r="A127" s="8" t="s">
        <v>74</v>
      </c>
      <c r="B127" s="30">
        <v>5000</v>
      </c>
    </row>
    <row r="128" spans="1:2" s="7" customFormat="1" x14ac:dyDescent="0.2">
      <c r="A128" s="8" t="s">
        <v>157</v>
      </c>
      <c r="B128" s="30">
        <v>20000</v>
      </c>
    </row>
    <row r="129" spans="1:2" s="7" customFormat="1" x14ac:dyDescent="0.2">
      <c r="A129" s="8" t="s">
        <v>158</v>
      </c>
      <c r="B129" s="30">
        <v>60000</v>
      </c>
    </row>
    <row r="130" spans="1:2" s="7" customFormat="1" ht="15" x14ac:dyDescent="0.25">
      <c r="A130" s="6" t="s">
        <v>123</v>
      </c>
      <c r="B130" s="29">
        <f>SUM(B131:B133)</f>
        <v>74000</v>
      </c>
    </row>
    <row r="131" spans="1:2" s="7" customFormat="1" x14ac:dyDescent="0.2">
      <c r="A131" s="8" t="s">
        <v>75</v>
      </c>
      <c r="B131" s="30">
        <v>20000</v>
      </c>
    </row>
    <row r="132" spans="1:2" s="7" customFormat="1" ht="15.75" customHeight="1" x14ac:dyDescent="0.2">
      <c r="A132" s="8" t="s">
        <v>159</v>
      </c>
      <c r="B132" s="30">
        <v>18000</v>
      </c>
    </row>
    <row r="133" spans="1:2" s="7" customFormat="1" x14ac:dyDescent="0.2">
      <c r="A133" s="8" t="s">
        <v>76</v>
      </c>
      <c r="B133" s="30">
        <v>36000</v>
      </c>
    </row>
    <row r="134" spans="1:2" s="7" customFormat="1" ht="15" x14ac:dyDescent="0.25">
      <c r="A134" s="6" t="s">
        <v>124</v>
      </c>
      <c r="B134" s="29">
        <f>B135</f>
        <v>30000</v>
      </c>
    </row>
    <row r="135" spans="1:2" s="7" customFormat="1" x14ac:dyDescent="0.2">
      <c r="A135" s="8" t="s">
        <v>77</v>
      </c>
      <c r="B135" s="30">
        <v>30000</v>
      </c>
    </row>
    <row r="136" spans="1:2" s="7" customFormat="1" ht="15" x14ac:dyDescent="0.25">
      <c r="A136" s="6" t="s">
        <v>90</v>
      </c>
      <c r="B136" s="29">
        <f>SUM(B137:B139)</f>
        <v>1909700</v>
      </c>
    </row>
    <row r="137" spans="1:2" s="7" customFormat="1" x14ac:dyDescent="0.2">
      <c r="A137" s="8" t="s">
        <v>78</v>
      </c>
      <c r="B137" s="30">
        <v>15000</v>
      </c>
    </row>
    <row r="138" spans="1:2" s="7" customFormat="1" x14ac:dyDescent="0.2">
      <c r="A138" s="8" t="s">
        <v>160</v>
      </c>
      <c r="B138" s="30">
        <v>100000</v>
      </c>
    </row>
    <row r="139" spans="1:2" s="7" customFormat="1" x14ac:dyDescent="0.2">
      <c r="A139" s="8" t="s">
        <v>79</v>
      </c>
      <c r="B139" s="30">
        <v>1794700</v>
      </c>
    </row>
    <row r="140" spans="1:2" s="7" customFormat="1" ht="15" x14ac:dyDescent="0.25">
      <c r="A140" s="6" t="s">
        <v>89</v>
      </c>
      <c r="B140" s="29">
        <f>SUM(B141:B145)</f>
        <v>4536000</v>
      </c>
    </row>
    <row r="141" spans="1:2" s="7" customFormat="1" x14ac:dyDescent="0.2">
      <c r="A141" s="8" t="s">
        <v>80</v>
      </c>
      <c r="B141" s="30">
        <v>50000</v>
      </c>
    </row>
    <row r="142" spans="1:2" s="7" customFormat="1" x14ac:dyDescent="0.2">
      <c r="A142" s="8" t="s">
        <v>81</v>
      </c>
      <c r="B142" s="30">
        <v>36000</v>
      </c>
    </row>
    <row r="143" spans="1:2" s="7" customFormat="1" x14ac:dyDescent="0.2">
      <c r="A143" s="8" t="s">
        <v>82</v>
      </c>
      <c r="B143" s="30">
        <v>5000</v>
      </c>
    </row>
    <row r="144" spans="1:2" s="7" customFormat="1" x14ac:dyDescent="0.2">
      <c r="A144" s="8" t="s">
        <v>83</v>
      </c>
      <c r="B144" s="30">
        <v>5000</v>
      </c>
    </row>
    <row r="145" spans="1:2" s="7" customFormat="1" x14ac:dyDescent="0.2">
      <c r="A145" s="8" t="s">
        <v>161</v>
      </c>
      <c r="B145" s="30">
        <v>4440000</v>
      </c>
    </row>
    <row r="146" spans="1:2" s="7" customFormat="1" ht="15" x14ac:dyDescent="0.25">
      <c r="A146" s="6" t="s">
        <v>88</v>
      </c>
      <c r="B146" s="29">
        <f>B147+B154+B156+B158+B161+B165</f>
        <v>6084000</v>
      </c>
    </row>
    <row r="147" spans="1:2" s="7" customFormat="1" ht="15" x14ac:dyDescent="0.25">
      <c r="A147" s="6" t="s">
        <v>125</v>
      </c>
      <c r="B147" s="29">
        <f>SUM(B148:B153)</f>
        <v>4050000</v>
      </c>
    </row>
    <row r="148" spans="1:2" s="7" customFormat="1" x14ac:dyDescent="0.2">
      <c r="A148" s="8" t="s">
        <v>162</v>
      </c>
      <c r="B148" s="30">
        <v>1100000</v>
      </c>
    </row>
    <row r="149" spans="1:2" s="7" customFormat="1" x14ac:dyDescent="0.2">
      <c r="A149" s="8" t="s">
        <v>163</v>
      </c>
      <c r="B149" s="30">
        <v>120000</v>
      </c>
    </row>
    <row r="150" spans="1:2" s="7" customFormat="1" x14ac:dyDescent="0.2">
      <c r="A150" s="8" t="s">
        <v>164</v>
      </c>
      <c r="B150" s="30">
        <v>1800000</v>
      </c>
    </row>
    <row r="151" spans="1:2" s="7" customFormat="1" x14ac:dyDescent="0.2">
      <c r="A151" s="8" t="s">
        <v>165</v>
      </c>
      <c r="B151" s="30">
        <v>240000</v>
      </c>
    </row>
    <row r="152" spans="1:2" s="7" customFormat="1" x14ac:dyDescent="0.2">
      <c r="A152" s="8" t="s">
        <v>178</v>
      </c>
      <c r="B152" s="30">
        <v>290000</v>
      </c>
    </row>
    <row r="153" spans="1:2" s="7" customFormat="1" x14ac:dyDescent="0.2">
      <c r="A153" s="8" t="s">
        <v>179</v>
      </c>
      <c r="B153" s="30">
        <v>500000</v>
      </c>
    </row>
    <row r="154" spans="1:2" s="7" customFormat="1" ht="15" x14ac:dyDescent="0.25">
      <c r="A154" s="6" t="s">
        <v>183</v>
      </c>
      <c r="B154" s="29">
        <f>B155</f>
        <v>30000</v>
      </c>
    </row>
    <row r="155" spans="1:2" s="7" customFormat="1" x14ac:dyDescent="0.2">
      <c r="A155" s="8" t="s">
        <v>180</v>
      </c>
      <c r="B155" s="30">
        <v>30000</v>
      </c>
    </row>
    <row r="156" spans="1:2" s="7" customFormat="1" ht="15" x14ac:dyDescent="0.25">
      <c r="A156" s="6" t="s">
        <v>127</v>
      </c>
      <c r="B156" s="29">
        <f>B157</f>
        <v>24000</v>
      </c>
    </row>
    <row r="157" spans="1:2" s="7" customFormat="1" x14ac:dyDescent="0.2">
      <c r="A157" s="8" t="s">
        <v>166</v>
      </c>
      <c r="B157" s="30">
        <v>24000</v>
      </c>
    </row>
    <row r="158" spans="1:2" s="7" customFormat="1" ht="15" x14ac:dyDescent="0.25">
      <c r="A158" s="6" t="s">
        <v>126</v>
      </c>
      <c r="B158" s="29">
        <f>SUM(B159:B160)</f>
        <v>760000</v>
      </c>
    </row>
    <row r="159" spans="1:2" s="7" customFormat="1" x14ac:dyDescent="0.2">
      <c r="A159" s="8" t="s">
        <v>167</v>
      </c>
      <c r="B159" s="30">
        <v>680000</v>
      </c>
    </row>
    <row r="160" spans="1:2" s="7" customFormat="1" x14ac:dyDescent="0.2">
      <c r="A160" s="8" t="s">
        <v>84</v>
      </c>
      <c r="B160" s="30">
        <v>80000</v>
      </c>
    </row>
    <row r="161" spans="1:2" s="7" customFormat="1" ht="15" x14ac:dyDescent="0.25">
      <c r="A161" s="6" t="s">
        <v>87</v>
      </c>
      <c r="B161" s="29">
        <f>SUM(B162:B164)</f>
        <v>470000</v>
      </c>
    </row>
    <row r="162" spans="1:2" s="7" customFormat="1" x14ac:dyDescent="0.2">
      <c r="A162" s="8" t="s">
        <v>85</v>
      </c>
      <c r="B162" s="30">
        <v>340000</v>
      </c>
    </row>
    <row r="163" spans="1:2" s="7" customFormat="1" ht="14.25" customHeight="1" x14ac:dyDescent="0.2">
      <c r="A163" s="8" t="s">
        <v>168</v>
      </c>
      <c r="B163" s="30">
        <v>110000</v>
      </c>
    </row>
    <row r="164" spans="1:2" s="7" customFormat="1" x14ac:dyDescent="0.2">
      <c r="A164" s="8" t="s">
        <v>169</v>
      </c>
      <c r="B164" s="30">
        <v>20000</v>
      </c>
    </row>
    <row r="165" spans="1:2" s="7" customFormat="1" ht="15" x14ac:dyDescent="0.25">
      <c r="A165" s="6" t="s">
        <v>86</v>
      </c>
      <c r="B165" s="29">
        <f>SUM(B166:B167)</f>
        <v>750000</v>
      </c>
    </row>
    <row r="166" spans="1:2" s="7" customFormat="1" x14ac:dyDescent="0.2">
      <c r="A166" s="8" t="s">
        <v>182</v>
      </c>
      <c r="B166" s="30">
        <v>50000</v>
      </c>
    </row>
    <row r="167" spans="1:2" s="7" customFormat="1" x14ac:dyDescent="0.2">
      <c r="A167" s="8" t="s">
        <v>181</v>
      </c>
      <c r="B167" s="30">
        <v>700000</v>
      </c>
    </row>
    <row r="168" spans="1:2" s="7" customFormat="1" ht="15.75" customHeight="1" x14ac:dyDescent="0.2">
      <c r="A168" s="10"/>
      <c r="B168" s="31"/>
    </row>
    <row r="169" spans="1:2" s="7" customFormat="1" x14ac:dyDescent="0.2">
      <c r="A169" s="3"/>
      <c r="B169" s="32"/>
    </row>
    <row r="170" spans="1:2" s="7" customFormat="1" ht="15" x14ac:dyDescent="0.2">
      <c r="A170" s="20" t="s">
        <v>1</v>
      </c>
      <c r="B170" s="24"/>
    </row>
    <row r="171" spans="1:2" s="7" customFormat="1" ht="15" x14ac:dyDescent="0.25">
      <c r="A171" s="21" t="s">
        <v>173</v>
      </c>
      <c r="B171" s="25"/>
    </row>
    <row r="172" spans="1:2" s="7" customFormat="1" ht="14.25" customHeight="1" x14ac:dyDescent="0.25">
      <c r="A172" s="21" t="s">
        <v>112</v>
      </c>
      <c r="B172" s="25"/>
    </row>
    <row r="173" spans="1:2" s="7" customFormat="1" ht="15" x14ac:dyDescent="0.2">
      <c r="A173" s="22" t="s">
        <v>4</v>
      </c>
      <c r="B173" s="33"/>
    </row>
    <row r="174" spans="1:2" s="7" customFormat="1" ht="15" x14ac:dyDescent="0.25">
      <c r="A174" s="11" t="s">
        <v>0</v>
      </c>
      <c r="B174" s="34" t="s">
        <v>3</v>
      </c>
    </row>
    <row r="175" spans="1:2" ht="15" x14ac:dyDescent="0.2">
      <c r="A175" s="12" t="s">
        <v>101</v>
      </c>
      <c r="B175" s="35">
        <v>393528800.05766952</v>
      </c>
    </row>
    <row r="176" spans="1:2" x14ac:dyDescent="0.2">
      <c r="A176" s="13" t="s">
        <v>170</v>
      </c>
      <c r="B176" s="36">
        <v>393528800.05766952</v>
      </c>
    </row>
    <row r="177" spans="1:3" ht="39" customHeight="1" x14ac:dyDescent="0.2">
      <c r="A177" s="13" t="s">
        <v>171</v>
      </c>
      <c r="B177" s="36">
        <v>393528800.05766952</v>
      </c>
    </row>
    <row r="178" spans="1:3" x14ac:dyDescent="0.2">
      <c r="A178" s="13" t="s">
        <v>102</v>
      </c>
      <c r="B178" s="36">
        <v>393528800.05766952</v>
      </c>
    </row>
    <row r="179" spans="1:3" x14ac:dyDescent="0.2">
      <c r="A179" s="13" t="s">
        <v>103</v>
      </c>
      <c r="B179" s="36">
        <v>393528800.05766952</v>
      </c>
    </row>
    <row r="180" spans="1:3" x14ac:dyDescent="0.2">
      <c r="A180" s="13" t="s">
        <v>104</v>
      </c>
      <c r="B180" s="36">
        <v>393528800.05766952</v>
      </c>
    </row>
    <row r="181" spans="1:3" x14ac:dyDescent="0.2">
      <c r="A181" s="14"/>
      <c r="B181" s="31"/>
    </row>
    <row r="182" spans="1:3" x14ac:dyDescent="0.2">
      <c r="A182" s="23"/>
      <c r="C182" s="1"/>
    </row>
    <row r="183" spans="1:3" ht="15" x14ac:dyDescent="0.2">
      <c r="A183" s="20" t="s">
        <v>1</v>
      </c>
      <c r="B183" s="24"/>
    </row>
    <row r="184" spans="1:3" ht="15" x14ac:dyDescent="0.25">
      <c r="A184" s="21" t="s">
        <v>173</v>
      </c>
      <c r="B184" s="25"/>
    </row>
    <row r="185" spans="1:3" ht="15" x14ac:dyDescent="0.25">
      <c r="A185" s="21" t="s">
        <v>112</v>
      </c>
      <c r="B185" s="25"/>
    </row>
    <row r="186" spans="1:3" ht="15" x14ac:dyDescent="0.2">
      <c r="A186" s="22" t="s">
        <v>5</v>
      </c>
      <c r="B186" s="33"/>
    </row>
    <row r="187" spans="1:3" ht="15" x14ac:dyDescent="0.25">
      <c r="A187" s="11" t="s">
        <v>0</v>
      </c>
      <c r="B187" s="34" t="s">
        <v>3</v>
      </c>
    </row>
    <row r="188" spans="1:3" ht="15" x14ac:dyDescent="0.2">
      <c r="A188" s="12" t="s">
        <v>101</v>
      </c>
      <c r="B188" s="35">
        <v>393528800.05766952</v>
      </c>
    </row>
    <row r="189" spans="1:3" x14ac:dyDescent="0.2">
      <c r="A189" s="13" t="s">
        <v>111</v>
      </c>
      <c r="B189" s="36">
        <v>393528800.05766952</v>
      </c>
    </row>
    <row r="190" spans="1:3" x14ac:dyDescent="0.2">
      <c r="A190" s="13" t="s">
        <v>105</v>
      </c>
      <c r="B190" s="36">
        <v>393528800.05766952</v>
      </c>
    </row>
    <row r="191" spans="1:3" x14ac:dyDescent="0.2">
      <c r="A191" s="13" t="s">
        <v>106</v>
      </c>
      <c r="B191" s="36">
        <v>393528800.05766952</v>
      </c>
    </row>
    <row r="192" spans="1:3" x14ac:dyDescent="0.2">
      <c r="A192" s="14"/>
      <c r="B192" s="37"/>
    </row>
    <row r="193" spans="1:5" x14ac:dyDescent="0.2">
      <c r="A193" s="15"/>
      <c r="B193" s="37"/>
    </row>
    <row r="194" spans="1:5" ht="15" x14ac:dyDescent="0.2">
      <c r="A194" s="20" t="s">
        <v>1</v>
      </c>
      <c r="B194" s="24"/>
    </row>
    <row r="195" spans="1:5" ht="15" x14ac:dyDescent="0.25">
      <c r="A195" s="21" t="s">
        <v>173</v>
      </c>
      <c r="B195" s="25"/>
    </row>
    <row r="196" spans="1:5" ht="15" x14ac:dyDescent="0.25">
      <c r="A196" s="21" t="s">
        <v>112</v>
      </c>
      <c r="B196" s="25"/>
    </row>
    <row r="197" spans="1:5" ht="15" x14ac:dyDescent="0.2">
      <c r="A197" s="22" t="s">
        <v>6</v>
      </c>
      <c r="B197" s="33"/>
    </row>
    <row r="198" spans="1:5" x14ac:dyDescent="0.2">
      <c r="A198" s="16" t="s">
        <v>0</v>
      </c>
      <c r="B198" s="38" t="s">
        <v>3</v>
      </c>
    </row>
    <row r="199" spans="1:5" ht="15" x14ac:dyDescent="0.2">
      <c r="A199" s="12" t="s">
        <v>101</v>
      </c>
      <c r="B199" s="35">
        <v>393528800.05766952</v>
      </c>
    </row>
    <row r="200" spans="1:5" x14ac:dyDescent="0.2">
      <c r="A200" s="17" t="s">
        <v>107</v>
      </c>
      <c r="B200" s="39">
        <v>393528800.05766952</v>
      </c>
      <c r="C200" s="14"/>
    </row>
    <row r="201" spans="1:5" x14ac:dyDescent="0.2">
      <c r="A201" s="17" t="s">
        <v>108</v>
      </c>
      <c r="B201" s="39">
        <v>393528800.05766952</v>
      </c>
    </row>
    <row r="202" spans="1:5" x14ac:dyDescent="0.2">
      <c r="A202" s="17" t="s">
        <v>172</v>
      </c>
      <c r="B202" s="39">
        <v>393528800.05766952</v>
      </c>
    </row>
    <row r="203" spans="1:5" x14ac:dyDescent="0.2">
      <c r="A203" s="17" t="s">
        <v>109</v>
      </c>
      <c r="B203" s="39">
        <v>393528800.05766952</v>
      </c>
    </row>
    <row r="204" spans="1:5" x14ac:dyDescent="0.2">
      <c r="A204" s="17" t="s">
        <v>110</v>
      </c>
      <c r="B204" s="39">
        <v>393528800.05766952</v>
      </c>
    </row>
    <row r="205" spans="1:5" x14ac:dyDescent="0.2">
      <c r="A205" s="18"/>
      <c r="B205" s="31"/>
    </row>
    <row r="206" spans="1:5" ht="15" x14ac:dyDescent="0.2">
      <c r="A206" s="61" t="s">
        <v>1</v>
      </c>
      <c r="B206" s="62"/>
      <c r="C206" s="62"/>
      <c r="D206" s="62"/>
      <c r="E206" s="63"/>
    </row>
    <row r="207" spans="1:5" x14ac:dyDescent="0.2">
      <c r="A207" s="64" t="s">
        <v>173</v>
      </c>
      <c r="B207" s="65"/>
      <c r="C207" s="65"/>
      <c r="D207" s="65"/>
      <c r="E207" s="66"/>
    </row>
    <row r="208" spans="1:5" ht="19.5" customHeight="1" x14ac:dyDescent="0.2">
      <c r="A208" s="64" t="s">
        <v>112</v>
      </c>
      <c r="B208" s="65"/>
      <c r="C208" s="65"/>
      <c r="D208" s="41"/>
      <c r="E208" s="42"/>
    </row>
    <row r="209" spans="1:5" ht="35.25" customHeight="1" x14ac:dyDescent="0.2">
      <c r="A209" s="67" t="s">
        <v>184</v>
      </c>
      <c r="B209" s="68"/>
      <c r="C209" s="68"/>
      <c r="D209" s="68"/>
      <c r="E209" s="69"/>
    </row>
    <row r="210" spans="1:5" ht="28.5" customHeight="1" x14ac:dyDescent="0.2">
      <c r="A210" s="57" t="s">
        <v>185</v>
      </c>
      <c r="B210" s="57" t="s">
        <v>186</v>
      </c>
      <c r="C210" s="57" t="s">
        <v>187</v>
      </c>
      <c r="D210" s="59" t="s">
        <v>188</v>
      </c>
      <c r="E210" s="60"/>
    </row>
    <row r="211" spans="1:5" x14ac:dyDescent="0.2">
      <c r="A211" s="58"/>
      <c r="B211" s="58"/>
      <c r="C211" s="58"/>
      <c r="D211" s="43" t="s">
        <v>189</v>
      </c>
      <c r="E211" s="43" t="s">
        <v>190</v>
      </c>
    </row>
    <row r="212" spans="1:5" x14ac:dyDescent="0.2">
      <c r="A212" s="44" t="s">
        <v>191</v>
      </c>
      <c r="B212" s="49"/>
      <c r="C212" s="50">
        <v>765</v>
      </c>
      <c r="D212" s="51">
        <v>16175080</v>
      </c>
      <c r="E212" s="51">
        <v>217454773</v>
      </c>
    </row>
    <row r="213" spans="1:5" x14ac:dyDescent="0.2">
      <c r="A213" s="45" t="s">
        <v>192</v>
      </c>
      <c r="B213" s="52">
        <v>1</v>
      </c>
      <c r="C213" s="52">
        <v>1</v>
      </c>
      <c r="D213" s="53">
        <v>181362</v>
      </c>
      <c r="E213" s="53">
        <v>2447199</v>
      </c>
    </row>
    <row r="214" spans="1:5" x14ac:dyDescent="0.2">
      <c r="A214" s="45" t="s">
        <v>193</v>
      </c>
      <c r="B214" s="52">
        <v>1</v>
      </c>
      <c r="C214" s="52">
        <v>6</v>
      </c>
      <c r="D214" s="53">
        <v>810372</v>
      </c>
      <c r="E214" s="53">
        <v>10932894</v>
      </c>
    </row>
    <row r="215" spans="1:5" x14ac:dyDescent="0.2">
      <c r="A215" s="46" t="s">
        <v>194</v>
      </c>
      <c r="B215" s="52">
        <v>1</v>
      </c>
      <c r="C215" s="52">
        <v>3</v>
      </c>
      <c r="D215" s="53">
        <v>405186</v>
      </c>
      <c r="E215" s="53">
        <v>5466447</v>
      </c>
    </row>
    <row r="216" spans="1:5" x14ac:dyDescent="0.2">
      <c r="A216" s="46" t="s">
        <v>195</v>
      </c>
      <c r="B216" s="52">
        <v>2</v>
      </c>
      <c r="C216" s="52">
        <v>1</v>
      </c>
      <c r="D216" s="53">
        <v>86612</v>
      </c>
      <c r="E216" s="53">
        <v>1168074</v>
      </c>
    </row>
    <row r="217" spans="1:5" x14ac:dyDescent="0.2">
      <c r="A217" s="46" t="s">
        <v>196</v>
      </c>
      <c r="B217" s="52">
        <v>2</v>
      </c>
      <c r="C217" s="52">
        <v>32</v>
      </c>
      <c r="D217" s="53">
        <v>2432384</v>
      </c>
      <c r="E217" s="53">
        <v>32799168</v>
      </c>
    </row>
    <row r="218" spans="1:5" x14ac:dyDescent="0.2">
      <c r="A218" s="46" t="s">
        <v>197</v>
      </c>
      <c r="B218" s="52">
        <v>2</v>
      </c>
      <c r="C218" s="52">
        <v>1</v>
      </c>
      <c r="D218" s="53">
        <v>76012</v>
      </c>
      <c r="E218" s="53">
        <v>1024974</v>
      </c>
    </row>
    <row r="219" spans="1:5" x14ac:dyDescent="0.2">
      <c r="A219" s="46" t="s">
        <v>198</v>
      </c>
      <c r="B219" s="52">
        <v>2</v>
      </c>
      <c r="C219" s="52">
        <v>1</v>
      </c>
      <c r="D219" s="53">
        <v>70612</v>
      </c>
      <c r="E219" s="53">
        <v>952074</v>
      </c>
    </row>
    <row r="220" spans="1:5" x14ac:dyDescent="0.2">
      <c r="A220" s="46" t="s">
        <v>199</v>
      </c>
      <c r="B220" s="52">
        <v>2</v>
      </c>
      <c r="C220" s="52">
        <v>1</v>
      </c>
      <c r="D220" s="53">
        <v>67792</v>
      </c>
      <c r="E220" s="53">
        <v>914004</v>
      </c>
    </row>
    <row r="221" spans="1:5" x14ac:dyDescent="0.2">
      <c r="A221" s="45" t="s">
        <v>200</v>
      </c>
      <c r="B221" s="52">
        <v>3</v>
      </c>
      <c r="C221" s="52">
        <v>2</v>
      </c>
      <c r="D221" s="53">
        <v>100064</v>
      </c>
      <c r="E221" s="53">
        <v>1348488</v>
      </c>
    </row>
    <row r="222" spans="1:5" x14ac:dyDescent="0.2">
      <c r="A222" s="45" t="s">
        <v>201</v>
      </c>
      <c r="B222" s="52">
        <v>3</v>
      </c>
      <c r="C222" s="52">
        <v>3</v>
      </c>
      <c r="D222" s="53">
        <v>139506</v>
      </c>
      <c r="E222" s="53">
        <v>1879767</v>
      </c>
    </row>
    <row r="223" spans="1:5" x14ac:dyDescent="0.2">
      <c r="A223" s="45" t="s">
        <v>202</v>
      </c>
      <c r="B223" s="52">
        <v>3</v>
      </c>
      <c r="C223" s="52">
        <v>1</v>
      </c>
      <c r="D223" s="53">
        <v>38852</v>
      </c>
      <c r="E223" s="53">
        <v>523314</v>
      </c>
    </row>
    <row r="224" spans="1:5" x14ac:dyDescent="0.2">
      <c r="A224" s="45" t="s">
        <v>203</v>
      </c>
      <c r="B224" s="52">
        <v>3</v>
      </c>
      <c r="C224" s="52">
        <v>1</v>
      </c>
      <c r="D224" s="53">
        <v>36962</v>
      </c>
      <c r="E224" s="53">
        <v>497799</v>
      </c>
    </row>
    <row r="225" spans="1:5" x14ac:dyDescent="0.2">
      <c r="A225" s="46" t="s">
        <v>204</v>
      </c>
      <c r="B225" s="52">
        <v>3</v>
      </c>
      <c r="C225" s="52">
        <v>1</v>
      </c>
      <c r="D225" s="53">
        <v>36962</v>
      </c>
      <c r="E225" s="53">
        <v>497799</v>
      </c>
    </row>
    <row r="226" spans="1:5" x14ac:dyDescent="0.2">
      <c r="A226" s="45" t="s">
        <v>205</v>
      </c>
      <c r="B226" s="52">
        <v>3</v>
      </c>
      <c r="C226" s="52">
        <v>1</v>
      </c>
      <c r="D226" s="53">
        <v>36962</v>
      </c>
      <c r="E226" s="53">
        <v>497799</v>
      </c>
    </row>
    <row r="227" spans="1:5" x14ac:dyDescent="0.2">
      <c r="A227" s="45" t="s">
        <v>206</v>
      </c>
      <c r="B227" s="52">
        <v>3</v>
      </c>
      <c r="C227" s="52">
        <v>1</v>
      </c>
      <c r="D227" s="53">
        <v>36962</v>
      </c>
      <c r="E227" s="53">
        <v>497799</v>
      </c>
    </row>
    <row r="228" spans="1:5" x14ac:dyDescent="0.2">
      <c r="A228" s="46" t="s">
        <v>207</v>
      </c>
      <c r="B228" s="52">
        <v>3</v>
      </c>
      <c r="C228" s="52">
        <v>2</v>
      </c>
      <c r="D228" s="53">
        <v>73924</v>
      </c>
      <c r="E228" s="53">
        <v>995598</v>
      </c>
    </row>
    <row r="229" spans="1:5" x14ac:dyDescent="0.2">
      <c r="A229" s="45" t="s">
        <v>208</v>
      </c>
      <c r="B229" s="52">
        <v>3</v>
      </c>
      <c r="C229" s="52">
        <v>65</v>
      </c>
      <c r="D229" s="54">
        <v>2316080</v>
      </c>
      <c r="E229" s="54">
        <v>31189860</v>
      </c>
    </row>
    <row r="230" spans="1:5" x14ac:dyDescent="0.2">
      <c r="A230" s="46" t="s">
        <v>209</v>
      </c>
      <c r="B230" s="52">
        <v>3</v>
      </c>
      <c r="C230" s="52">
        <v>18</v>
      </c>
      <c r="D230" s="53">
        <v>641376</v>
      </c>
      <c r="E230" s="53">
        <v>8637192</v>
      </c>
    </row>
    <row r="231" spans="1:5" x14ac:dyDescent="0.2">
      <c r="A231" s="46" t="s">
        <v>210</v>
      </c>
      <c r="B231" s="52">
        <v>3</v>
      </c>
      <c r="C231" s="52">
        <v>2</v>
      </c>
      <c r="D231" s="53">
        <v>73544</v>
      </c>
      <c r="E231" s="53">
        <v>990468</v>
      </c>
    </row>
    <row r="232" spans="1:5" x14ac:dyDescent="0.2">
      <c r="A232" s="45" t="s">
        <v>211</v>
      </c>
      <c r="B232" s="52">
        <v>3</v>
      </c>
      <c r="C232" s="52">
        <v>22</v>
      </c>
      <c r="D232" s="53">
        <v>783904</v>
      </c>
      <c r="E232" s="53">
        <v>10556568</v>
      </c>
    </row>
    <row r="233" spans="1:5" x14ac:dyDescent="0.2">
      <c r="A233" s="47" t="s">
        <v>212</v>
      </c>
      <c r="B233" s="55">
        <v>4</v>
      </c>
      <c r="C233" s="55">
        <v>2</v>
      </c>
      <c r="D233" s="53">
        <v>53144</v>
      </c>
      <c r="E233" s="53">
        <v>715068</v>
      </c>
    </row>
    <row r="234" spans="1:5" x14ac:dyDescent="0.2">
      <c r="A234" s="48" t="s">
        <v>213</v>
      </c>
      <c r="B234" s="55">
        <v>4</v>
      </c>
      <c r="C234" s="55">
        <v>1</v>
      </c>
      <c r="D234" s="53">
        <v>24632</v>
      </c>
      <c r="E234" s="53">
        <v>331344</v>
      </c>
    </row>
    <row r="235" spans="1:5" ht="22.5" x14ac:dyDescent="0.2">
      <c r="A235" s="47" t="s">
        <v>214</v>
      </c>
      <c r="B235" s="55">
        <v>4</v>
      </c>
      <c r="C235" s="55">
        <v>4</v>
      </c>
      <c r="D235" s="53">
        <v>98528</v>
      </c>
      <c r="E235" s="53">
        <v>1325376</v>
      </c>
    </row>
    <row r="236" spans="1:5" x14ac:dyDescent="0.2">
      <c r="A236" s="48" t="s">
        <v>215</v>
      </c>
      <c r="B236" s="55">
        <v>4</v>
      </c>
      <c r="C236" s="55">
        <v>2</v>
      </c>
      <c r="D236" s="53">
        <v>49264</v>
      </c>
      <c r="E236" s="53">
        <v>662688</v>
      </c>
    </row>
    <row r="237" spans="1:5" x14ac:dyDescent="0.2">
      <c r="A237" s="47" t="s">
        <v>216</v>
      </c>
      <c r="B237" s="55">
        <v>4</v>
      </c>
      <c r="C237" s="55">
        <v>1</v>
      </c>
      <c r="D237" s="53">
        <v>24632</v>
      </c>
      <c r="E237" s="53">
        <v>331344</v>
      </c>
    </row>
    <row r="238" spans="1:5" x14ac:dyDescent="0.2">
      <c r="A238" s="48" t="s">
        <v>217</v>
      </c>
      <c r="B238" s="55">
        <v>4</v>
      </c>
      <c r="C238" s="55">
        <v>1</v>
      </c>
      <c r="D238" s="53">
        <v>24632</v>
      </c>
      <c r="E238" s="53">
        <v>331344</v>
      </c>
    </row>
    <row r="239" spans="1:5" x14ac:dyDescent="0.2">
      <c r="A239" s="47" t="s">
        <v>218</v>
      </c>
      <c r="B239" s="55">
        <v>4</v>
      </c>
      <c r="C239" s="55">
        <v>3</v>
      </c>
      <c r="D239" s="53">
        <v>73896</v>
      </c>
      <c r="E239" s="53">
        <v>994032</v>
      </c>
    </row>
    <row r="240" spans="1:5" x14ac:dyDescent="0.2">
      <c r="A240" s="47" t="s">
        <v>219</v>
      </c>
      <c r="B240" s="55">
        <v>4</v>
      </c>
      <c r="C240" s="55">
        <v>1</v>
      </c>
      <c r="D240" s="53">
        <v>24632</v>
      </c>
      <c r="E240" s="53">
        <v>331344</v>
      </c>
    </row>
    <row r="241" spans="1:5" x14ac:dyDescent="0.2">
      <c r="A241" s="47" t="s">
        <v>220</v>
      </c>
      <c r="B241" s="55">
        <v>5</v>
      </c>
      <c r="C241" s="55">
        <v>4</v>
      </c>
      <c r="D241" s="53">
        <v>79188</v>
      </c>
      <c r="E241" s="53">
        <v>1064288</v>
      </c>
    </row>
    <row r="242" spans="1:5" x14ac:dyDescent="0.2">
      <c r="A242" s="47" t="s">
        <v>221</v>
      </c>
      <c r="B242" s="55">
        <v>5</v>
      </c>
      <c r="C242" s="55">
        <v>2</v>
      </c>
      <c r="D242" s="53">
        <v>39594</v>
      </c>
      <c r="E242" s="53">
        <v>532144</v>
      </c>
    </row>
    <row r="243" spans="1:5" x14ac:dyDescent="0.2">
      <c r="A243" s="47" t="s">
        <v>222</v>
      </c>
      <c r="B243" s="55">
        <v>5</v>
      </c>
      <c r="C243" s="55">
        <v>1</v>
      </c>
      <c r="D243" s="53">
        <v>19797</v>
      </c>
      <c r="E243" s="53">
        <v>266072</v>
      </c>
    </row>
    <row r="244" spans="1:5" ht="22.5" x14ac:dyDescent="0.2">
      <c r="A244" s="47" t="s">
        <v>223</v>
      </c>
      <c r="B244" s="55">
        <v>5</v>
      </c>
      <c r="C244" s="55">
        <v>6</v>
      </c>
      <c r="D244" s="53">
        <v>118782</v>
      </c>
      <c r="E244" s="53">
        <v>1596432</v>
      </c>
    </row>
    <row r="245" spans="1:5" x14ac:dyDescent="0.2">
      <c r="A245" s="48" t="s">
        <v>224</v>
      </c>
      <c r="B245" s="55">
        <v>5</v>
      </c>
      <c r="C245" s="55">
        <v>1</v>
      </c>
      <c r="D245" s="53">
        <v>19797</v>
      </c>
      <c r="E245" s="53">
        <v>266072</v>
      </c>
    </row>
    <row r="246" spans="1:5" x14ac:dyDescent="0.2">
      <c r="A246" s="47" t="s">
        <v>225</v>
      </c>
      <c r="B246" s="55">
        <v>5</v>
      </c>
      <c r="C246" s="55">
        <v>3</v>
      </c>
      <c r="D246" s="53">
        <v>59391</v>
      </c>
      <c r="E246" s="53">
        <v>798216</v>
      </c>
    </row>
    <row r="247" spans="1:5" x14ac:dyDescent="0.2">
      <c r="A247" s="47" t="s">
        <v>226</v>
      </c>
      <c r="B247" s="55">
        <v>5</v>
      </c>
      <c r="C247" s="55">
        <v>3</v>
      </c>
      <c r="D247" s="53">
        <v>59391</v>
      </c>
      <c r="E247" s="53">
        <v>798216</v>
      </c>
    </row>
    <row r="248" spans="1:5" x14ac:dyDescent="0.2">
      <c r="A248" s="47" t="s">
        <v>227</v>
      </c>
      <c r="B248" s="55">
        <v>5</v>
      </c>
      <c r="C248" s="55">
        <v>1</v>
      </c>
      <c r="D248" s="53">
        <v>19797</v>
      </c>
      <c r="E248" s="53">
        <v>266072</v>
      </c>
    </row>
    <row r="249" spans="1:5" x14ac:dyDescent="0.2">
      <c r="A249" s="47" t="s">
        <v>228</v>
      </c>
      <c r="B249" s="55">
        <v>5</v>
      </c>
      <c r="C249" s="55">
        <v>2</v>
      </c>
      <c r="D249" s="53">
        <v>39594</v>
      </c>
      <c r="E249" s="53">
        <v>532144</v>
      </c>
    </row>
    <row r="250" spans="1:5" x14ac:dyDescent="0.2">
      <c r="A250" s="47" t="s">
        <v>229</v>
      </c>
      <c r="B250" s="55">
        <v>5</v>
      </c>
      <c r="C250" s="55">
        <v>3</v>
      </c>
      <c r="D250" s="53">
        <v>59391</v>
      </c>
      <c r="E250" s="53">
        <v>798216</v>
      </c>
    </row>
    <row r="251" spans="1:5" ht="22.5" x14ac:dyDescent="0.2">
      <c r="A251" s="47" t="s">
        <v>230</v>
      </c>
      <c r="B251" s="55">
        <v>5</v>
      </c>
      <c r="C251" s="55">
        <v>3</v>
      </c>
      <c r="D251" s="53">
        <v>48666</v>
      </c>
      <c r="E251" s="53">
        <v>653427</v>
      </c>
    </row>
    <row r="252" spans="1:5" x14ac:dyDescent="0.2">
      <c r="A252" s="47" t="s">
        <v>231</v>
      </c>
      <c r="B252" s="55">
        <v>5</v>
      </c>
      <c r="C252" s="55">
        <v>15</v>
      </c>
      <c r="D252" s="53">
        <v>243330</v>
      </c>
      <c r="E252" s="53">
        <v>3267135</v>
      </c>
    </row>
    <row r="253" spans="1:5" ht="22.5" x14ac:dyDescent="0.2">
      <c r="A253" s="47" t="s">
        <v>232</v>
      </c>
      <c r="B253" s="55">
        <v>5</v>
      </c>
      <c r="C253" s="55">
        <v>31</v>
      </c>
      <c r="D253" s="53">
        <v>502882</v>
      </c>
      <c r="E253" s="53">
        <v>6752079</v>
      </c>
    </row>
    <row r="254" spans="1:5" ht="22.5" x14ac:dyDescent="0.2">
      <c r="A254" s="47" t="s">
        <v>233</v>
      </c>
      <c r="B254" s="55">
        <v>5</v>
      </c>
      <c r="C254" s="55">
        <v>31</v>
      </c>
      <c r="D254" s="53">
        <v>502882</v>
      </c>
      <c r="E254" s="53">
        <v>6752079</v>
      </c>
    </row>
    <row r="255" spans="1:5" ht="22.5" x14ac:dyDescent="0.2">
      <c r="A255" s="47" t="s">
        <v>234</v>
      </c>
      <c r="B255" s="55">
        <v>5</v>
      </c>
      <c r="C255" s="55">
        <v>14</v>
      </c>
      <c r="D255" s="53">
        <v>227108</v>
      </c>
      <c r="E255" s="53">
        <v>3049326</v>
      </c>
    </row>
    <row r="256" spans="1:5" ht="22.5" x14ac:dyDescent="0.2">
      <c r="A256" s="47" t="s">
        <v>235</v>
      </c>
      <c r="B256" s="55">
        <v>5</v>
      </c>
      <c r="C256" s="55">
        <v>4</v>
      </c>
      <c r="D256" s="53">
        <v>59048</v>
      </c>
      <c r="E256" s="53">
        <v>792396</v>
      </c>
    </row>
    <row r="257" spans="1:5" x14ac:dyDescent="0.2">
      <c r="A257" s="47" t="s">
        <v>236</v>
      </c>
      <c r="B257" s="55">
        <v>5</v>
      </c>
      <c r="C257" s="55">
        <v>11</v>
      </c>
      <c r="D257" s="53">
        <v>162382</v>
      </c>
      <c r="E257" s="53">
        <v>2179089</v>
      </c>
    </row>
    <row r="258" spans="1:5" ht="22.5" x14ac:dyDescent="0.2">
      <c r="A258" s="47" t="s">
        <v>237</v>
      </c>
      <c r="B258" s="55">
        <v>5</v>
      </c>
      <c r="C258" s="55">
        <v>6</v>
      </c>
      <c r="D258" s="53">
        <v>88572</v>
      </c>
      <c r="E258" s="53">
        <v>1188594</v>
      </c>
    </row>
    <row r="259" spans="1:5" ht="22.5" x14ac:dyDescent="0.2">
      <c r="A259" s="47" t="s">
        <v>238</v>
      </c>
      <c r="B259" s="55">
        <v>7</v>
      </c>
      <c r="C259" s="55">
        <v>7</v>
      </c>
      <c r="D259" s="53">
        <v>93394</v>
      </c>
      <c r="E259" s="53">
        <v>1252503</v>
      </c>
    </row>
    <row r="260" spans="1:5" ht="22.5" x14ac:dyDescent="0.2">
      <c r="A260" s="47" t="s">
        <v>239</v>
      </c>
      <c r="B260" s="55">
        <v>7</v>
      </c>
      <c r="C260" s="55">
        <v>2</v>
      </c>
      <c r="D260" s="53">
        <v>26684</v>
      </c>
      <c r="E260" s="53">
        <v>357858</v>
      </c>
    </row>
    <row r="261" spans="1:5" x14ac:dyDescent="0.2">
      <c r="A261" s="47" t="s">
        <v>240</v>
      </c>
      <c r="B261" s="55">
        <v>7</v>
      </c>
      <c r="C261" s="55">
        <v>2</v>
      </c>
      <c r="D261" s="53">
        <v>26684</v>
      </c>
      <c r="E261" s="53">
        <v>357858</v>
      </c>
    </row>
    <row r="262" spans="1:5" x14ac:dyDescent="0.2">
      <c r="A262" s="47" t="s">
        <v>241</v>
      </c>
      <c r="B262" s="55">
        <v>7</v>
      </c>
      <c r="C262" s="55">
        <v>1</v>
      </c>
      <c r="D262" s="53">
        <v>13342</v>
      </c>
      <c r="E262" s="53">
        <v>178929</v>
      </c>
    </row>
    <row r="263" spans="1:5" ht="22.5" x14ac:dyDescent="0.2">
      <c r="A263" s="47" t="s">
        <v>242</v>
      </c>
      <c r="B263" s="55">
        <v>7</v>
      </c>
      <c r="C263" s="55">
        <v>5</v>
      </c>
      <c r="D263" s="53">
        <v>66710</v>
      </c>
      <c r="E263" s="53">
        <v>894645</v>
      </c>
    </row>
    <row r="264" spans="1:5" x14ac:dyDescent="0.2">
      <c r="A264" s="47" t="s">
        <v>243</v>
      </c>
      <c r="B264" s="55">
        <v>7</v>
      </c>
      <c r="C264" s="55">
        <v>2</v>
      </c>
      <c r="D264" s="53">
        <v>24784</v>
      </c>
      <c r="E264" s="53">
        <v>332208</v>
      </c>
    </row>
    <row r="265" spans="1:5" x14ac:dyDescent="0.2">
      <c r="A265" s="47" t="s">
        <v>244</v>
      </c>
      <c r="B265" s="55">
        <v>7</v>
      </c>
      <c r="C265" s="55">
        <v>2</v>
      </c>
      <c r="D265" s="53">
        <v>24784</v>
      </c>
      <c r="E265" s="53">
        <v>332208</v>
      </c>
    </row>
    <row r="266" spans="1:5" x14ac:dyDescent="0.2">
      <c r="A266" s="48" t="s">
        <v>245</v>
      </c>
      <c r="B266" s="55">
        <v>7</v>
      </c>
      <c r="C266" s="55">
        <v>13</v>
      </c>
      <c r="D266" s="53">
        <v>161096</v>
      </c>
      <c r="E266" s="53">
        <v>2159352</v>
      </c>
    </row>
    <row r="267" spans="1:5" x14ac:dyDescent="0.2">
      <c r="A267" s="47" t="s">
        <v>246</v>
      </c>
      <c r="B267" s="55">
        <v>7</v>
      </c>
      <c r="C267" s="55">
        <v>27</v>
      </c>
      <c r="D267" s="53">
        <v>334584</v>
      </c>
      <c r="E267" s="53">
        <v>4484808</v>
      </c>
    </row>
    <row r="268" spans="1:5" x14ac:dyDescent="0.2">
      <c r="A268" s="47" t="s">
        <v>247</v>
      </c>
      <c r="B268" s="55">
        <v>7</v>
      </c>
      <c r="C268" s="55">
        <v>2</v>
      </c>
      <c r="D268" s="53">
        <v>24784</v>
      </c>
      <c r="E268" s="53">
        <v>332208</v>
      </c>
    </row>
    <row r="269" spans="1:5" x14ac:dyDescent="0.2">
      <c r="A269" s="47" t="s">
        <v>248</v>
      </c>
      <c r="B269" s="55">
        <v>7</v>
      </c>
      <c r="C269" s="55">
        <v>1</v>
      </c>
      <c r="D269" s="53">
        <v>12392</v>
      </c>
      <c r="E269" s="53">
        <v>166104</v>
      </c>
    </row>
    <row r="270" spans="1:5" x14ac:dyDescent="0.2">
      <c r="A270" s="48" t="s">
        <v>249</v>
      </c>
      <c r="B270" s="55">
        <v>7</v>
      </c>
      <c r="C270" s="55">
        <v>2</v>
      </c>
      <c r="D270" s="53">
        <v>24784</v>
      </c>
      <c r="E270" s="53">
        <v>332208</v>
      </c>
    </row>
    <row r="271" spans="1:5" ht="22.5" x14ac:dyDescent="0.2">
      <c r="A271" s="47" t="s">
        <v>250</v>
      </c>
      <c r="B271" s="55">
        <v>7</v>
      </c>
      <c r="C271" s="55">
        <v>8</v>
      </c>
      <c r="D271" s="53">
        <v>99136</v>
      </c>
      <c r="E271" s="53">
        <v>1328832</v>
      </c>
    </row>
    <row r="272" spans="1:5" x14ac:dyDescent="0.2">
      <c r="A272" s="47" t="s">
        <v>251</v>
      </c>
      <c r="B272" s="55">
        <v>7</v>
      </c>
      <c r="C272" s="55">
        <v>3</v>
      </c>
      <c r="D272" s="53">
        <v>34026</v>
      </c>
      <c r="E272" s="53">
        <v>455787</v>
      </c>
    </row>
    <row r="273" spans="1:5" x14ac:dyDescent="0.2">
      <c r="A273" s="47" t="s">
        <v>252</v>
      </c>
      <c r="B273" s="55">
        <v>7</v>
      </c>
      <c r="C273" s="55">
        <v>6</v>
      </c>
      <c r="D273" s="53">
        <v>68052</v>
      </c>
      <c r="E273" s="53">
        <v>911574</v>
      </c>
    </row>
    <row r="274" spans="1:5" x14ac:dyDescent="0.2">
      <c r="A274" s="47" t="s">
        <v>253</v>
      </c>
      <c r="B274" s="55">
        <v>7</v>
      </c>
      <c r="C274" s="55">
        <v>10</v>
      </c>
      <c r="D274" s="53">
        <v>113420</v>
      </c>
      <c r="E274" s="53">
        <v>1519290</v>
      </c>
    </row>
    <row r="275" spans="1:5" x14ac:dyDescent="0.2">
      <c r="A275" s="47" t="s">
        <v>254</v>
      </c>
      <c r="B275" s="55">
        <v>7</v>
      </c>
      <c r="C275" s="55">
        <v>54</v>
      </c>
      <c r="D275" s="53">
        <v>612468</v>
      </c>
      <c r="E275" s="53">
        <v>8204166</v>
      </c>
    </row>
    <row r="276" spans="1:5" x14ac:dyDescent="0.2">
      <c r="A276" s="47" t="s">
        <v>255</v>
      </c>
      <c r="B276" s="55">
        <v>7</v>
      </c>
      <c r="C276" s="55">
        <v>7</v>
      </c>
      <c r="D276" s="53">
        <v>79394</v>
      </c>
      <c r="E276" s="53">
        <v>1063503</v>
      </c>
    </row>
    <row r="277" spans="1:5" x14ac:dyDescent="0.2">
      <c r="A277" s="47" t="s">
        <v>256</v>
      </c>
      <c r="B277" s="55">
        <v>7</v>
      </c>
      <c r="C277" s="55">
        <v>4</v>
      </c>
      <c r="D277" s="53">
        <v>45368</v>
      </c>
      <c r="E277" s="53">
        <v>607716</v>
      </c>
    </row>
    <row r="278" spans="1:5" x14ac:dyDescent="0.2">
      <c r="A278" s="47" t="s">
        <v>257</v>
      </c>
      <c r="B278" s="55">
        <v>7</v>
      </c>
      <c r="C278" s="55">
        <v>12</v>
      </c>
      <c r="D278" s="53">
        <v>136104</v>
      </c>
      <c r="E278" s="53">
        <v>1823148</v>
      </c>
    </row>
    <row r="279" spans="1:5" ht="22.5" x14ac:dyDescent="0.2">
      <c r="A279" s="47" t="s">
        <v>258</v>
      </c>
      <c r="B279" s="55">
        <v>7</v>
      </c>
      <c r="C279" s="55">
        <v>17</v>
      </c>
      <c r="D279" s="53">
        <v>192814</v>
      </c>
      <c r="E279" s="53">
        <v>2582793</v>
      </c>
    </row>
    <row r="280" spans="1:5" x14ac:dyDescent="0.2">
      <c r="A280" s="48" t="s">
        <v>259</v>
      </c>
      <c r="B280" s="55">
        <v>7</v>
      </c>
      <c r="C280" s="55">
        <v>2</v>
      </c>
      <c r="D280" s="53">
        <v>22684</v>
      </c>
      <c r="E280" s="53">
        <v>303858</v>
      </c>
    </row>
    <row r="281" spans="1:5" x14ac:dyDescent="0.2">
      <c r="A281" s="48" t="s">
        <v>260</v>
      </c>
      <c r="B281" s="55">
        <v>7</v>
      </c>
      <c r="C281" s="55">
        <v>9</v>
      </c>
      <c r="D281" s="53">
        <v>102078</v>
      </c>
      <c r="E281" s="53">
        <v>1367361</v>
      </c>
    </row>
    <row r="282" spans="1:5" x14ac:dyDescent="0.2">
      <c r="A282" s="48" t="s">
        <v>261</v>
      </c>
      <c r="B282" s="55">
        <v>7</v>
      </c>
      <c r="C282" s="55">
        <v>8</v>
      </c>
      <c r="D282" s="53">
        <v>90736</v>
      </c>
      <c r="E282" s="53">
        <v>1215432</v>
      </c>
    </row>
    <row r="283" spans="1:5" x14ac:dyDescent="0.2">
      <c r="A283" s="47" t="s">
        <v>262</v>
      </c>
      <c r="B283" s="55">
        <v>7</v>
      </c>
      <c r="C283" s="55">
        <v>17</v>
      </c>
      <c r="D283" s="53">
        <v>192814</v>
      </c>
      <c r="E283" s="53">
        <v>2582793</v>
      </c>
    </row>
    <row r="284" spans="1:5" ht="22.5" x14ac:dyDescent="0.2">
      <c r="A284" s="47" t="s">
        <v>263</v>
      </c>
      <c r="B284" s="55">
        <v>7</v>
      </c>
      <c r="C284" s="55">
        <v>6</v>
      </c>
      <c r="D284" s="53">
        <v>68052</v>
      </c>
      <c r="E284" s="53">
        <v>911574</v>
      </c>
    </row>
    <row r="285" spans="1:5" x14ac:dyDescent="0.2">
      <c r="A285" s="47" t="s">
        <v>264</v>
      </c>
      <c r="B285" s="55">
        <v>7</v>
      </c>
      <c r="C285" s="55">
        <v>3</v>
      </c>
      <c r="D285" s="53">
        <v>34026</v>
      </c>
      <c r="E285" s="53">
        <v>455787</v>
      </c>
    </row>
    <row r="286" spans="1:5" x14ac:dyDescent="0.2">
      <c r="A286" s="47" t="s">
        <v>265</v>
      </c>
      <c r="B286" s="55">
        <v>7</v>
      </c>
      <c r="C286" s="55">
        <v>3</v>
      </c>
      <c r="D286" s="53">
        <v>34026</v>
      </c>
      <c r="E286" s="53">
        <v>455787</v>
      </c>
    </row>
    <row r="287" spans="1:5" x14ac:dyDescent="0.2">
      <c r="A287" s="47" t="s">
        <v>266</v>
      </c>
      <c r="B287" s="55">
        <v>7</v>
      </c>
      <c r="C287" s="55">
        <v>4</v>
      </c>
      <c r="D287" s="53">
        <v>45368</v>
      </c>
      <c r="E287" s="53">
        <v>607716</v>
      </c>
    </row>
    <row r="288" spans="1:5" x14ac:dyDescent="0.2">
      <c r="A288" s="47" t="s">
        <v>267</v>
      </c>
      <c r="B288" s="55">
        <v>7</v>
      </c>
      <c r="C288" s="55">
        <v>82</v>
      </c>
      <c r="D288" s="53">
        <v>880844</v>
      </c>
      <c r="E288" s="53">
        <v>11793978</v>
      </c>
    </row>
    <row r="289" spans="1:5" x14ac:dyDescent="0.2">
      <c r="A289" s="45" t="s">
        <v>268</v>
      </c>
      <c r="B289" s="52">
        <v>7</v>
      </c>
      <c r="C289" s="52">
        <v>10</v>
      </c>
      <c r="D289" s="53">
        <v>107420</v>
      </c>
      <c r="E289" s="53">
        <v>1438290</v>
      </c>
    </row>
    <row r="290" spans="1:5" x14ac:dyDescent="0.2">
      <c r="A290" s="47" t="s">
        <v>269</v>
      </c>
      <c r="B290" s="55">
        <v>7</v>
      </c>
      <c r="C290" s="55">
        <v>11</v>
      </c>
      <c r="D290" s="53">
        <v>118162</v>
      </c>
      <c r="E290" s="53">
        <v>1582119</v>
      </c>
    </row>
    <row r="291" spans="1:5" x14ac:dyDescent="0.2">
      <c r="A291" s="47" t="s">
        <v>270</v>
      </c>
      <c r="B291" s="55">
        <v>7</v>
      </c>
      <c r="C291" s="55">
        <v>2</v>
      </c>
      <c r="D291" s="53">
        <v>21484</v>
      </c>
      <c r="E291" s="53">
        <v>287658</v>
      </c>
    </row>
    <row r="292" spans="1:5" ht="22.5" x14ac:dyDescent="0.2">
      <c r="A292" s="47" t="s">
        <v>271</v>
      </c>
      <c r="B292" s="55">
        <v>7</v>
      </c>
      <c r="C292" s="55">
        <v>28</v>
      </c>
      <c r="D292" s="53">
        <v>300776</v>
      </c>
      <c r="E292" s="53">
        <v>4027212</v>
      </c>
    </row>
    <row r="293" spans="1:5" x14ac:dyDescent="0.2">
      <c r="A293" s="47" t="s">
        <v>272</v>
      </c>
      <c r="B293" s="55">
        <v>7</v>
      </c>
      <c r="C293" s="55">
        <v>5</v>
      </c>
      <c r="D293" s="53">
        <v>53710</v>
      </c>
      <c r="E293" s="53">
        <v>719145</v>
      </c>
    </row>
    <row r="294" spans="1:5" x14ac:dyDescent="0.2">
      <c r="A294" s="47" t="s">
        <v>273</v>
      </c>
      <c r="B294" s="55">
        <v>7</v>
      </c>
      <c r="C294" s="55">
        <v>8</v>
      </c>
      <c r="D294" s="53">
        <v>85936</v>
      </c>
      <c r="E294" s="53">
        <v>1150632</v>
      </c>
    </row>
    <row r="295" spans="1:5" x14ac:dyDescent="0.2">
      <c r="A295" s="47" t="s">
        <v>274</v>
      </c>
      <c r="B295" s="55">
        <v>7</v>
      </c>
      <c r="C295" s="55">
        <v>10</v>
      </c>
      <c r="D295" s="56">
        <v>107420</v>
      </c>
      <c r="E295" s="53">
        <v>1438290</v>
      </c>
    </row>
    <row r="296" spans="1:5" x14ac:dyDescent="0.2">
      <c r="A296" s="48" t="s">
        <v>275</v>
      </c>
      <c r="B296" s="55">
        <v>7</v>
      </c>
      <c r="C296" s="55">
        <v>19</v>
      </c>
      <c r="D296" s="53">
        <v>204098</v>
      </c>
      <c r="E296" s="53">
        <v>2732751</v>
      </c>
    </row>
    <row r="297" spans="1:5" x14ac:dyDescent="0.2">
      <c r="A297" s="47" t="s">
        <v>276</v>
      </c>
      <c r="B297" s="55">
        <v>7</v>
      </c>
      <c r="C297" s="55">
        <v>24</v>
      </c>
      <c r="D297" s="53">
        <v>257808</v>
      </c>
      <c r="E297" s="53">
        <v>3451896</v>
      </c>
    </row>
    <row r="298" spans="1:5" x14ac:dyDescent="0.2">
      <c r="A298" s="47" t="s">
        <v>277</v>
      </c>
      <c r="B298" s="55">
        <v>7</v>
      </c>
      <c r="C298" s="55">
        <v>6</v>
      </c>
      <c r="D298" s="53">
        <v>64452</v>
      </c>
      <c r="E298" s="53">
        <v>862974</v>
      </c>
    </row>
  </sheetData>
  <mergeCells count="11">
    <mergeCell ref="A210:A211"/>
    <mergeCell ref="B210:B211"/>
    <mergeCell ref="C210:C211"/>
    <mergeCell ref="D210:E210"/>
    <mergeCell ref="A206:C206"/>
    <mergeCell ref="D206:E206"/>
    <mergeCell ref="A207:C207"/>
    <mergeCell ref="D207:E207"/>
    <mergeCell ref="A208:C208"/>
    <mergeCell ref="A209:C209"/>
    <mergeCell ref="D209:E209"/>
  </mergeCells>
  <pageMargins left="0.7" right="0.7" top="0.75" bottom="0.75" header="0.3" footer="0.3"/>
  <pageSetup scale="8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 STJ AGS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om_aux6</cp:lastModifiedBy>
  <cp:lastPrinted>2016-11-15T14:21:56Z</cp:lastPrinted>
  <dcterms:created xsi:type="dcterms:W3CDTF">2016-10-07T20:34:21Z</dcterms:created>
  <dcterms:modified xsi:type="dcterms:W3CDTF">2017-11-15T17:02:28Z</dcterms:modified>
</cp:coreProperties>
</file>